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PD - LKPJ\2023\25.URUSAN KELAUTAN DAN PERIKANAN\"/>
    </mc:Choice>
  </mc:AlternateContent>
  <xr:revisionPtr revIDLastSave="0" documentId="13_ncr:1_{FD4F50DD-1498-4413-A5BC-E97858C9003C}" xr6:coauthVersionLast="47" xr6:coauthVersionMax="47" xr10:uidLastSave="{00000000-0000-0000-0000-000000000000}"/>
  <bookViews>
    <workbookView xWindow="-110" yWindow="-110" windowWidth="19420" windowHeight="10300" xr2:uid="{77469642-765B-4981-A662-B52E25E73970}"/>
  </bookViews>
  <sheets>
    <sheet name="Sheet1" sheetId="1" r:id="rId1"/>
  </sheets>
  <definedNames>
    <definedName name="_xlnm.Print_Area" localSheetId="0">Sheet1!$A$1:$L$22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1" i="1"/>
  <c r="K17" i="1"/>
  <c r="K13" i="1"/>
  <c r="K9" i="1"/>
  <c r="K6" i="1"/>
  <c r="I21" i="1"/>
  <c r="I17" i="1"/>
  <c r="I13" i="1"/>
  <c r="I9" i="1"/>
  <c r="G22" i="1"/>
  <c r="G21" i="1"/>
  <c r="G17" i="1"/>
  <c r="G13" i="1"/>
  <c r="G9" i="1"/>
  <c r="E22" i="1"/>
  <c r="E21" i="1"/>
  <c r="C22" i="1"/>
  <c r="C21" i="1"/>
  <c r="C17" i="1"/>
  <c r="C13" i="1"/>
  <c r="C9" i="1"/>
  <c r="K18" i="1"/>
  <c r="K20" i="1"/>
  <c r="L20" i="1"/>
  <c r="L21" i="1" s="1"/>
  <c r="L22" i="1" s="1"/>
  <c r="L19" i="1"/>
  <c r="L18" i="1"/>
  <c r="J22" i="1"/>
  <c r="F22" i="1"/>
  <c r="J21" i="1"/>
  <c r="I22" i="1"/>
  <c r="H21" i="1"/>
  <c r="H22" i="1" s="1"/>
  <c r="F21" i="1"/>
  <c r="D21" i="1"/>
  <c r="D22" i="1" s="1"/>
  <c r="J9" i="1"/>
  <c r="H9" i="1"/>
  <c r="F9" i="1"/>
  <c r="D9" i="1"/>
  <c r="J13" i="1"/>
  <c r="H13" i="1"/>
  <c r="F13" i="1"/>
  <c r="D13" i="1"/>
  <c r="L17" i="1"/>
  <c r="J17" i="1"/>
  <c r="H17" i="1"/>
  <c r="F17" i="1"/>
  <c r="E17" i="1"/>
  <c r="D17" i="1"/>
  <c r="L16" i="1"/>
  <c r="K16" i="1"/>
  <c r="L15" i="1"/>
  <c r="K15" i="1"/>
  <c r="L13" i="1"/>
  <c r="L9" i="1"/>
  <c r="L6" i="1"/>
  <c r="L7" i="1"/>
  <c r="K7" i="1"/>
  <c r="L8" i="1"/>
  <c r="K8" i="1"/>
  <c r="L10" i="1"/>
  <c r="K10" i="1"/>
  <c r="L11" i="1"/>
  <c r="L14" i="1"/>
  <c r="K14" i="1"/>
  <c r="L12" i="1"/>
  <c r="K12" i="1"/>
  <c r="K11" i="1"/>
  <c r="E13" i="1"/>
  <c r="E9" i="1"/>
</calcChain>
</file>

<file path=xl/sharedStrings.xml><?xml version="1.0" encoding="utf-8"?>
<sst xmlns="http://schemas.openxmlformats.org/spreadsheetml/2006/main" count="62" uniqueCount="50">
  <si>
    <t>PRODUKSI BENIH IKAN UPT BBI SEJUAH</t>
  </si>
  <si>
    <t>TAHUN 2023</t>
  </si>
  <si>
    <t>NO</t>
  </si>
  <si>
    <t>BULAN</t>
  </si>
  <si>
    <t>JENIS IKAN</t>
  </si>
  <si>
    <t>LELE</t>
  </si>
  <si>
    <t>MAS</t>
  </si>
  <si>
    <t xml:space="preserve">NILA </t>
  </si>
  <si>
    <t>GURAMI</t>
  </si>
  <si>
    <t>JUMLAH TOTAL</t>
  </si>
  <si>
    <t>1.</t>
  </si>
  <si>
    <t>JANUARI</t>
  </si>
  <si>
    <t xml:space="preserve"> -</t>
  </si>
  <si>
    <t>2.</t>
  </si>
  <si>
    <t>FEBRUARI</t>
  </si>
  <si>
    <t>3.</t>
  </si>
  <si>
    <t>MARET</t>
  </si>
  <si>
    <t>TRIWULAN I</t>
  </si>
  <si>
    <t>4.</t>
  </si>
  <si>
    <t>APRIL</t>
  </si>
  <si>
    <t>5.</t>
  </si>
  <si>
    <t>MEI</t>
  </si>
  <si>
    <t>6.</t>
  </si>
  <si>
    <t>JUNI</t>
  </si>
  <si>
    <t>7.</t>
  </si>
  <si>
    <t>JULI</t>
  </si>
  <si>
    <t>TRIWULAN II</t>
  </si>
  <si>
    <t>8.</t>
  </si>
  <si>
    <t>9.</t>
  </si>
  <si>
    <t>10.</t>
  </si>
  <si>
    <t>11.</t>
  </si>
  <si>
    <t>12.</t>
  </si>
  <si>
    <t>TRIWULAN III</t>
  </si>
  <si>
    <t>TRIWULAN IV</t>
  </si>
  <si>
    <t>PROD 2023</t>
  </si>
  <si>
    <t>AGUSTUS</t>
  </si>
  <si>
    <t>SEPTEMBER</t>
  </si>
  <si>
    <t>OKTOBER</t>
  </si>
  <si>
    <t>DESEMBER</t>
  </si>
  <si>
    <t>NILAI (rp)</t>
  </si>
  <si>
    <t>EKOR</t>
  </si>
  <si>
    <t>RP</t>
  </si>
  <si>
    <t>NOVEMBER</t>
  </si>
  <si>
    <t>Sanggau,     Januari 2024</t>
  </si>
  <si>
    <t>KEPALA DINAS KETAHANAN PANGAN, TANAMAN PANGAN,</t>
  </si>
  <si>
    <t>HORTIKULTURA DAN PERIKANAN</t>
  </si>
  <si>
    <t>KABUPATEN SANGGAU,</t>
  </si>
  <si>
    <t>KUBIN, SP., M.Si</t>
  </si>
  <si>
    <t>(Pembina Utama Muda)</t>
  </si>
  <si>
    <t>NIP. 19680101 199903 1 010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</si>
</sst>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43" fontId="0" fillId="0" borderId="5" xfId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3" fontId="0" fillId="0" borderId="7" xfId="0" applyNumberFormat="1" applyFill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43" fontId="0" fillId="0" borderId="7" xfId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43" fontId="0" fillId="0" borderId="6" xfId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3" fontId="1" fillId="0" borderId="1" xfId="0" applyNumberFormat="1" applyFont="1" applyFill="1" applyBorder="1" applyAlignment="1">
      <alignment horizontal="center"/>
    </xf>
    <xf numFmtId="43" fontId="1" fillId="0" borderId="1" xfId="0" applyNumberFormat="1" applyFont="1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3" fontId="1" fillId="0" borderId="7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43" fontId="1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" fontId="1" fillId="2" borderId="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C0FF-4467-4DC2-B53B-007465B3AB7A}">
  <dimension ref="A1:L37"/>
  <sheetViews>
    <sheetView tabSelected="1" topLeftCell="A26" zoomScale="95" zoomScaleNormal="95" workbookViewId="0">
      <selection sqref="A1:L36"/>
    </sheetView>
  </sheetViews>
  <sheetFormatPr defaultRowHeight="14.5" x14ac:dyDescent="0.35"/>
  <cols>
    <col min="1" max="1" width="3.81640625" customWidth="1"/>
    <col min="2" max="2" width="10.26953125" customWidth="1"/>
    <col min="3" max="3" width="8.08984375" customWidth="1"/>
    <col min="4" max="4" width="15.26953125" customWidth="1"/>
    <col min="5" max="5" width="8.08984375" customWidth="1"/>
    <col min="6" max="6" width="15" customWidth="1"/>
    <col min="7" max="7" width="7.54296875" customWidth="1"/>
    <col min="8" max="8" width="14.54296875" customWidth="1"/>
    <col min="9" max="9" width="8.453125" customWidth="1"/>
    <col min="10" max="10" width="13.1796875" customWidth="1"/>
    <col min="11" max="11" width="9.453125" customWidth="1"/>
    <col min="12" max="12" width="15.7265625" customWidth="1"/>
  </cols>
  <sheetData>
    <row r="1" spans="1:1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5">
      <c r="A4" s="3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6"/>
      <c r="K4" s="4" t="s">
        <v>9</v>
      </c>
      <c r="L4" s="6"/>
    </row>
    <row r="5" spans="1:12" x14ac:dyDescent="0.35">
      <c r="A5" s="7"/>
      <c r="B5" s="7"/>
      <c r="C5" s="8" t="s">
        <v>5</v>
      </c>
      <c r="D5" s="8" t="s">
        <v>39</v>
      </c>
      <c r="E5" s="8" t="s">
        <v>7</v>
      </c>
      <c r="F5" s="8" t="s">
        <v>39</v>
      </c>
      <c r="G5" s="8" t="s">
        <v>6</v>
      </c>
      <c r="H5" s="8" t="s">
        <v>39</v>
      </c>
      <c r="I5" s="8" t="s">
        <v>8</v>
      </c>
      <c r="J5" s="8" t="s">
        <v>39</v>
      </c>
      <c r="K5" s="8" t="s">
        <v>40</v>
      </c>
      <c r="L5" s="8" t="s">
        <v>41</v>
      </c>
    </row>
    <row r="6" spans="1:12" x14ac:dyDescent="0.35">
      <c r="A6" s="9" t="s">
        <v>10</v>
      </c>
      <c r="B6" s="10" t="s">
        <v>11</v>
      </c>
      <c r="C6" s="9">
        <v>10212</v>
      </c>
      <c r="D6" s="11">
        <v>3831100</v>
      </c>
      <c r="E6" s="9">
        <v>1678</v>
      </c>
      <c r="F6" s="11">
        <v>709600</v>
      </c>
      <c r="G6" s="9">
        <v>6852</v>
      </c>
      <c r="H6" s="11">
        <v>2795800</v>
      </c>
      <c r="I6" s="9" t="s">
        <v>12</v>
      </c>
      <c r="J6" s="9" t="s">
        <v>12</v>
      </c>
      <c r="K6" s="12">
        <f>SUM(C6+E6+G6)</f>
        <v>18742</v>
      </c>
      <c r="L6" s="13">
        <f>SUM(D6+F6+H6)</f>
        <v>7336500</v>
      </c>
    </row>
    <row r="7" spans="1:12" x14ac:dyDescent="0.35">
      <c r="A7" s="14" t="s">
        <v>13</v>
      </c>
      <c r="B7" s="15" t="s">
        <v>14</v>
      </c>
      <c r="C7" s="14">
        <v>26343</v>
      </c>
      <c r="D7" s="16">
        <v>9174940</v>
      </c>
      <c r="E7" s="14">
        <v>6108</v>
      </c>
      <c r="F7" s="16">
        <v>2366300</v>
      </c>
      <c r="G7" s="14">
        <v>1778</v>
      </c>
      <c r="H7" s="16">
        <v>739000</v>
      </c>
      <c r="I7" s="14">
        <v>238</v>
      </c>
      <c r="J7" s="16">
        <v>397000</v>
      </c>
      <c r="K7" s="12">
        <f>SUM(C7+E7+G7+I7)</f>
        <v>34467</v>
      </c>
      <c r="L7" s="13">
        <f>SUM(D7+F7+H7+J7)</f>
        <v>12677240</v>
      </c>
    </row>
    <row r="8" spans="1:12" x14ac:dyDescent="0.35">
      <c r="A8" s="17" t="s">
        <v>15</v>
      </c>
      <c r="B8" s="18" t="s">
        <v>16</v>
      </c>
      <c r="C8" s="17">
        <v>17613</v>
      </c>
      <c r="D8" s="19">
        <v>5929350</v>
      </c>
      <c r="E8" s="17">
        <v>8774</v>
      </c>
      <c r="F8" s="19">
        <v>3483800</v>
      </c>
      <c r="G8" s="17">
        <v>10972</v>
      </c>
      <c r="H8" s="19">
        <v>4137400</v>
      </c>
      <c r="I8" s="17">
        <v>188</v>
      </c>
      <c r="J8" s="19">
        <v>376000</v>
      </c>
      <c r="K8" s="20">
        <f>SUM(C8+E8+G8+I8)</f>
        <v>37547</v>
      </c>
      <c r="L8" s="13">
        <f>SUM(D8+F8+H8+J8)</f>
        <v>13926550</v>
      </c>
    </row>
    <row r="9" spans="1:12" x14ac:dyDescent="0.35">
      <c r="A9" s="21" t="s">
        <v>17</v>
      </c>
      <c r="B9" s="22"/>
      <c r="C9" s="8">
        <f>SUM(C6:C8)</f>
        <v>54168</v>
      </c>
      <c r="D9" s="23">
        <f t="shared" ref="D9:H9" si="0">SUM(D6:D8)</f>
        <v>18935390</v>
      </c>
      <c r="E9" s="8">
        <f t="shared" si="0"/>
        <v>16560</v>
      </c>
      <c r="F9" s="23">
        <f t="shared" si="0"/>
        <v>6559700</v>
      </c>
      <c r="G9" s="8">
        <f>SUM(G6:G8)</f>
        <v>19602</v>
      </c>
      <c r="H9" s="23">
        <f t="shared" si="0"/>
        <v>7672200</v>
      </c>
      <c r="I9" s="8">
        <f>SUM(I7:I8)</f>
        <v>426</v>
      </c>
      <c r="J9" s="23">
        <f>SUM(J7:J8)</f>
        <v>773000</v>
      </c>
      <c r="K9" s="8">
        <f>SUM(C9+E9+G9+I9)</f>
        <v>90756</v>
      </c>
      <c r="L9" s="24">
        <f>SUM(L6:L8)</f>
        <v>33940290</v>
      </c>
    </row>
    <row r="10" spans="1:12" x14ac:dyDescent="0.35">
      <c r="A10" s="25" t="s">
        <v>18</v>
      </c>
      <c r="B10" s="26" t="s">
        <v>19</v>
      </c>
      <c r="C10" s="9">
        <v>14243</v>
      </c>
      <c r="D10" s="11">
        <v>4162950</v>
      </c>
      <c r="E10" s="9">
        <v>5325</v>
      </c>
      <c r="F10" s="11">
        <v>2203750</v>
      </c>
      <c r="G10" s="9">
        <v>2130</v>
      </c>
      <c r="H10" s="11">
        <v>758500</v>
      </c>
      <c r="I10" s="9">
        <v>90</v>
      </c>
      <c r="J10" s="11">
        <v>180000</v>
      </c>
      <c r="K10" s="27">
        <f>SUM(C10+E10+G10+I10)</f>
        <v>21788</v>
      </c>
      <c r="L10" s="13">
        <f>SUM(D10+F10+H10+J10)</f>
        <v>7305200</v>
      </c>
    </row>
    <row r="11" spans="1:12" x14ac:dyDescent="0.35">
      <c r="A11" s="25" t="s">
        <v>20</v>
      </c>
      <c r="B11" s="28" t="s">
        <v>21</v>
      </c>
      <c r="C11" s="14">
        <v>13334</v>
      </c>
      <c r="D11" s="16">
        <v>5095900</v>
      </c>
      <c r="E11" s="14">
        <v>9131</v>
      </c>
      <c r="F11" s="16">
        <v>3480050</v>
      </c>
      <c r="G11" s="14" t="s">
        <v>12</v>
      </c>
      <c r="H11" s="14" t="s">
        <v>12</v>
      </c>
      <c r="I11" s="14" t="s">
        <v>12</v>
      </c>
      <c r="J11" s="14" t="s">
        <v>12</v>
      </c>
      <c r="K11" s="29">
        <f>SUM(C11+E11)</f>
        <v>22465</v>
      </c>
      <c r="L11" s="13">
        <f>SUM(D11+F11)</f>
        <v>8575950</v>
      </c>
    </row>
    <row r="12" spans="1:12" x14ac:dyDescent="0.35">
      <c r="A12" s="25" t="s">
        <v>22</v>
      </c>
      <c r="B12" s="30" t="s">
        <v>23</v>
      </c>
      <c r="C12" s="17">
        <v>46560</v>
      </c>
      <c r="D12" s="19">
        <v>19737800</v>
      </c>
      <c r="E12" s="17">
        <v>5015</v>
      </c>
      <c r="F12" s="19">
        <v>2165250</v>
      </c>
      <c r="G12" s="17">
        <v>2922</v>
      </c>
      <c r="H12" s="19">
        <v>113900</v>
      </c>
      <c r="I12" s="17">
        <v>120</v>
      </c>
      <c r="J12" s="19">
        <v>240000</v>
      </c>
      <c r="K12" s="31">
        <f>SUM(C12+E12+G12+I12)</f>
        <v>54617</v>
      </c>
      <c r="L12" s="13">
        <f>SUM(D12+F12+H12+J12)</f>
        <v>22256950</v>
      </c>
    </row>
    <row r="13" spans="1:12" x14ac:dyDescent="0.35">
      <c r="A13" s="21" t="s">
        <v>26</v>
      </c>
      <c r="B13" s="22"/>
      <c r="C13" s="8">
        <f>SUM(C10:C12)</f>
        <v>74137</v>
      </c>
      <c r="D13" s="23">
        <f>SUM(D10:D12)</f>
        <v>28996650</v>
      </c>
      <c r="E13" s="8">
        <f>SUM(E10:E12)</f>
        <v>19471</v>
      </c>
      <c r="F13" s="23">
        <f>SUM(F10:F12)</f>
        <v>7849050</v>
      </c>
      <c r="G13" s="8">
        <f>SUM(G10+G12)</f>
        <v>5052</v>
      </c>
      <c r="H13" s="23">
        <f>SUM(H10+H12)</f>
        <v>872400</v>
      </c>
      <c r="I13" s="8">
        <f>SUM(I10+I12)</f>
        <v>210</v>
      </c>
      <c r="J13" s="23">
        <f>SUM(J10+J12)</f>
        <v>420000</v>
      </c>
      <c r="K13" s="8">
        <f>SUM(C13+E13+G13+I13)</f>
        <v>98870</v>
      </c>
      <c r="L13" s="24">
        <f>SUM(L10:L12)</f>
        <v>38138100</v>
      </c>
    </row>
    <row r="14" spans="1:12" x14ac:dyDescent="0.35">
      <c r="A14" s="9" t="s">
        <v>24</v>
      </c>
      <c r="B14" s="26" t="s">
        <v>25</v>
      </c>
      <c r="C14" s="9">
        <v>28499</v>
      </c>
      <c r="D14" s="11">
        <v>10070550</v>
      </c>
      <c r="E14" s="9">
        <v>21816</v>
      </c>
      <c r="F14" s="11">
        <v>6496000</v>
      </c>
      <c r="G14" s="9">
        <v>7694</v>
      </c>
      <c r="H14" s="11">
        <v>2259900</v>
      </c>
      <c r="I14" s="9">
        <v>1926</v>
      </c>
      <c r="J14" s="11">
        <v>2589000</v>
      </c>
      <c r="K14" s="27">
        <f t="shared" ref="K14:L16" si="1">SUM(C14+E14+G14+I14)</f>
        <v>59935</v>
      </c>
      <c r="L14" s="13">
        <f t="shared" si="1"/>
        <v>21415450</v>
      </c>
    </row>
    <row r="15" spans="1:12" x14ac:dyDescent="0.35">
      <c r="A15" s="14" t="s">
        <v>27</v>
      </c>
      <c r="B15" s="28" t="s">
        <v>35</v>
      </c>
      <c r="C15" s="14">
        <v>21943</v>
      </c>
      <c r="D15" s="16">
        <v>8014250</v>
      </c>
      <c r="E15" s="14">
        <v>4672</v>
      </c>
      <c r="F15" s="16">
        <v>1757800</v>
      </c>
      <c r="G15" s="14">
        <v>8678</v>
      </c>
      <c r="H15" s="16">
        <v>2697800</v>
      </c>
      <c r="I15" s="14">
        <v>173</v>
      </c>
      <c r="J15" s="16">
        <v>258500</v>
      </c>
      <c r="K15" s="29">
        <f t="shared" si="1"/>
        <v>35466</v>
      </c>
      <c r="L15" s="13">
        <f t="shared" si="1"/>
        <v>12728350</v>
      </c>
    </row>
    <row r="16" spans="1:12" x14ac:dyDescent="0.35">
      <c r="A16" s="17" t="s">
        <v>28</v>
      </c>
      <c r="B16" s="30" t="s">
        <v>36</v>
      </c>
      <c r="C16" s="17">
        <v>19846</v>
      </c>
      <c r="D16" s="19">
        <v>8162400</v>
      </c>
      <c r="E16" s="17">
        <v>4339</v>
      </c>
      <c r="F16" s="19">
        <v>1763750</v>
      </c>
      <c r="G16" s="17">
        <v>1790</v>
      </c>
      <c r="H16" s="19">
        <v>626500</v>
      </c>
      <c r="I16" s="17">
        <v>263</v>
      </c>
      <c r="J16" s="19">
        <v>526000</v>
      </c>
      <c r="K16" s="31">
        <f t="shared" si="1"/>
        <v>26238</v>
      </c>
      <c r="L16" s="13">
        <f t="shared" si="1"/>
        <v>11078650</v>
      </c>
    </row>
    <row r="17" spans="1:12" x14ac:dyDescent="0.35">
      <c r="A17" s="32" t="s">
        <v>32</v>
      </c>
      <c r="B17" s="33"/>
      <c r="C17" s="29">
        <f>SUM(C14:C16)</f>
        <v>70288</v>
      </c>
      <c r="D17" s="34">
        <f t="shared" ref="D17:L17" si="2">SUM(D14:D16)</f>
        <v>26247200</v>
      </c>
      <c r="E17" s="29">
        <f t="shared" si="2"/>
        <v>30827</v>
      </c>
      <c r="F17" s="34">
        <f t="shared" si="2"/>
        <v>10017550</v>
      </c>
      <c r="G17" s="29">
        <f>SUM(G14:G16)</f>
        <v>18162</v>
      </c>
      <c r="H17" s="34">
        <f t="shared" si="2"/>
        <v>5584200</v>
      </c>
      <c r="I17" s="29">
        <f>SUM(I14:I16)</f>
        <v>2362</v>
      </c>
      <c r="J17" s="34">
        <f t="shared" si="2"/>
        <v>3373500</v>
      </c>
      <c r="K17" s="29">
        <f>SUM(C17+E17+G17+I17)</f>
        <v>121639</v>
      </c>
      <c r="L17" s="24">
        <f t="shared" si="2"/>
        <v>45222450</v>
      </c>
    </row>
    <row r="18" spans="1:12" x14ac:dyDescent="0.35">
      <c r="A18" s="9" t="s">
        <v>29</v>
      </c>
      <c r="B18" s="26" t="s">
        <v>37</v>
      </c>
      <c r="C18" s="35">
        <v>21000</v>
      </c>
      <c r="D18" s="11">
        <v>7735500</v>
      </c>
      <c r="E18" s="35">
        <v>4195</v>
      </c>
      <c r="F18" s="11">
        <v>1406250</v>
      </c>
      <c r="G18" s="9">
        <v>950</v>
      </c>
      <c r="H18" s="11">
        <v>277500</v>
      </c>
      <c r="I18" s="9">
        <v>950</v>
      </c>
      <c r="J18" s="11">
        <v>1315000</v>
      </c>
      <c r="K18" s="36">
        <f>SUM(C18+E18+G18+I18)</f>
        <v>27095</v>
      </c>
      <c r="L18" s="13">
        <f>SUM(D18+F18+H18+J18)</f>
        <v>10734250</v>
      </c>
    </row>
    <row r="19" spans="1:12" x14ac:dyDescent="0.35">
      <c r="A19" s="14" t="s">
        <v>30</v>
      </c>
      <c r="B19" s="28" t="s">
        <v>42</v>
      </c>
      <c r="C19" s="14">
        <v>62358</v>
      </c>
      <c r="D19" s="16">
        <v>25453100</v>
      </c>
      <c r="E19" s="37">
        <v>18643</v>
      </c>
      <c r="F19" s="16">
        <v>5378050</v>
      </c>
      <c r="G19" s="37">
        <v>12367</v>
      </c>
      <c r="H19" s="16">
        <v>5373950</v>
      </c>
      <c r="I19" s="14" t="s">
        <v>12</v>
      </c>
      <c r="J19" s="14" t="s">
        <v>12</v>
      </c>
      <c r="K19" s="38">
        <v>93368</v>
      </c>
      <c r="L19" s="13">
        <f>SUM(D19+F19+H19)</f>
        <v>36205100</v>
      </c>
    </row>
    <row r="20" spans="1:12" x14ac:dyDescent="0.35">
      <c r="A20" s="17" t="s">
        <v>31</v>
      </c>
      <c r="B20" s="30" t="s">
        <v>38</v>
      </c>
      <c r="C20" s="39">
        <v>27874</v>
      </c>
      <c r="D20" s="19">
        <v>10166300</v>
      </c>
      <c r="E20" s="39">
        <v>13097</v>
      </c>
      <c r="F20" s="19">
        <v>5204750</v>
      </c>
      <c r="G20" s="39">
        <v>7400</v>
      </c>
      <c r="H20" s="19">
        <v>3330000</v>
      </c>
      <c r="I20" s="17" t="s">
        <v>12</v>
      </c>
      <c r="J20" s="17" t="s">
        <v>12</v>
      </c>
      <c r="K20" s="40">
        <f>SUM(C20+E20+G20)</f>
        <v>48371</v>
      </c>
      <c r="L20" s="13">
        <f>SUM(D20+F20+H20)</f>
        <v>18701050</v>
      </c>
    </row>
    <row r="21" spans="1:12" x14ac:dyDescent="0.35">
      <c r="A21" s="41" t="s">
        <v>33</v>
      </c>
      <c r="B21" s="42"/>
      <c r="C21" s="40">
        <f>SUM(C18:C20)</f>
        <v>111232</v>
      </c>
      <c r="D21" s="43">
        <f t="shared" ref="D21:L21" si="3">SUM(D18:D20)</f>
        <v>43354900</v>
      </c>
      <c r="E21" s="40">
        <f>SUM(E18:E20)</f>
        <v>35935</v>
      </c>
      <c r="F21" s="43">
        <f t="shared" si="3"/>
        <v>11989050</v>
      </c>
      <c r="G21" s="31">
        <f>SUM(G18:G20)</f>
        <v>20717</v>
      </c>
      <c r="H21" s="43">
        <f t="shared" si="3"/>
        <v>8981450</v>
      </c>
      <c r="I21" s="31">
        <f>SUM(I18)</f>
        <v>950</v>
      </c>
      <c r="J21" s="43">
        <f t="shared" si="3"/>
        <v>1315000</v>
      </c>
      <c r="K21" s="40">
        <f>SUM(C21+E21+G21+I21)</f>
        <v>168834</v>
      </c>
      <c r="L21" s="24">
        <f t="shared" si="3"/>
        <v>65640400</v>
      </c>
    </row>
    <row r="22" spans="1:12" ht="22.5" customHeight="1" x14ac:dyDescent="0.35">
      <c r="A22" s="44" t="s">
        <v>34</v>
      </c>
      <c r="B22" s="45"/>
      <c r="C22" s="46">
        <f>SUM(C9+C13+C17+C21)</f>
        <v>309825</v>
      </c>
      <c r="D22" s="23">
        <f>SUM(D21,D17,D13,D9)</f>
        <v>117534140</v>
      </c>
      <c r="E22" s="46">
        <f>SUM(E9+E13+E17+E21)</f>
        <v>102793</v>
      </c>
      <c r="F22" s="23">
        <f t="shared" ref="F22:J22" si="4">SUM(F9+F13+F17+F21)</f>
        <v>36415350</v>
      </c>
      <c r="G22" s="8">
        <f>SUM(G9+G13+G17+G21)</f>
        <v>63533</v>
      </c>
      <c r="H22" s="23">
        <f t="shared" si="4"/>
        <v>23110250</v>
      </c>
      <c r="I22" s="8">
        <f t="shared" si="4"/>
        <v>3948</v>
      </c>
      <c r="J22" s="23">
        <f t="shared" si="4"/>
        <v>5881500</v>
      </c>
      <c r="K22" s="49">
        <f>SUM(K21+K17+K13+K9)</f>
        <v>480099</v>
      </c>
      <c r="L22" s="24">
        <f>SUM(L21,L17,L13,L9)</f>
        <v>182941240</v>
      </c>
    </row>
    <row r="23" spans="1:12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5">
      <c r="A26" s="2"/>
      <c r="B26" s="2"/>
      <c r="C26" s="2"/>
      <c r="D26" s="2"/>
      <c r="E26" s="2"/>
      <c r="F26" s="2"/>
      <c r="G26" s="2"/>
      <c r="H26" s="47" t="s">
        <v>43</v>
      </c>
      <c r="I26" s="47"/>
      <c r="J26" s="47"/>
      <c r="K26" s="47"/>
      <c r="L26" s="47"/>
    </row>
    <row r="27" spans="1:12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5">
      <c r="A28" s="2"/>
      <c r="B28" s="2"/>
      <c r="C28" s="2"/>
      <c r="D28" s="2"/>
      <c r="E28" s="2"/>
      <c r="F28" s="2"/>
      <c r="G28" s="2"/>
      <c r="H28" s="47" t="s">
        <v>44</v>
      </c>
      <c r="I28" s="47"/>
      <c r="J28" s="47"/>
      <c r="K28" s="47"/>
      <c r="L28" s="47"/>
    </row>
    <row r="29" spans="1:12" x14ac:dyDescent="0.35">
      <c r="A29" s="2"/>
      <c r="B29" s="2"/>
      <c r="C29" s="2"/>
      <c r="D29" s="2"/>
      <c r="E29" s="2"/>
      <c r="F29" s="2"/>
      <c r="G29" s="2"/>
      <c r="H29" s="47" t="s">
        <v>45</v>
      </c>
      <c r="I29" s="47"/>
      <c r="J29" s="47"/>
      <c r="K29" s="47"/>
      <c r="L29" s="47"/>
    </row>
    <row r="30" spans="1:12" x14ac:dyDescent="0.35">
      <c r="A30" s="2"/>
      <c r="B30" s="2"/>
      <c r="C30" s="2"/>
      <c r="D30" s="2"/>
      <c r="E30" s="2"/>
      <c r="F30" s="2"/>
      <c r="G30" s="2"/>
      <c r="H30" s="47" t="s">
        <v>46</v>
      </c>
      <c r="I30" s="47"/>
      <c r="J30" s="47"/>
      <c r="K30" s="47"/>
      <c r="L30" s="47"/>
    </row>
    <row r="31" spans="1:12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"/>
      <c r="B34" s="2"/>
      <c r="C34" s="2"/>
      <c r="D34" s="2"/>
      <c r="E34" s="2"/>
      <c r="F34" s="2"/>
      <c r="G34" s="2"/>
      <c r="H34" s="48" t="s">
        <v>47</v>
      </c>
      <c r="I34" s="48"/>
      <c r="J34" s="48"/>
      <c r="K34" s="48"/>
      <c r="L34" s="48"/>
    </row>
    <row r="35" spans="1:12" x14ac:dyDescent="0.35">
      <c r="A35" s="2"/>
      <c r="B35" s="2"/>
      <c r="C35" s="2"/>
      <c r="D35" s="2"/>
      <c r="E35" s="2"/>
      <c r="F35" s="2"/>
      <c r="G35" s="2"/>
      <c r="H35" s="47" t="s">
        <v>48</v>
      </c>
      <c r="I35" s="47"/>
      <c r="J35" s="47"/>
      <c r="K35" s="47"/>
      <c r="L35" s="47"/>
    </row>
    <row r="36" spans="1:12" x14ac:dyDescent="0.35">
      <c r="A36" s="2"/>
      <c r="B36" s="2"/>
      <c r="C36" s="2"/>
      <c r="D36" s="2"/>
      <c r="E36" s="2"/>
      <c r="F36" s="2"/>
      <c r="G36" s="2"/>
      <c r="H36" s="47" t="s">
        <v>49</v>
      </c>
      <c r="I36" s="47"/>
      <c r="J36" s="47"/>
      <c r="K36" s="47"/>
      <c r="L36" s="47"/>
    </row>
    <row r="37" spans="1:1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17">
    <mergeCell ref="H26:L26"/>
    <mergeCell ref="H28:L28"/>
    <mergeCell ref="H29:L29"/>
    <mergeCell ref="H30:L30"/>
    <mergeCell ref="H34:L34"/>
    <mergeCell ref="H35:L35"/>
    <mergeCell ref="H36:L36"/>
    <mergeCell ref="A13:B13"/>
    <mergeCell ref="A22:B22"/>
    <mergeCell ref="A21:B21"/>
    <mergeCell ref="A4:A5"/>
    <mergeCell ref="B4:B5"/>
    <mergeCell ref="A9:B9"/>
    <mergeCell ref="C4:J4"/>
    <mergeCell ref="K4:L4"/>
    <mergeCell ref="A1:L1"/>
    <mergeCell ref="A2:L2"/>
  </mergeCells>
  <pageMargins left="0.70866141732283472" right="0.70866141732283472" top="0.55118110236220474" bottom="0.55118110236220474" header="0.31496062992125984" footer="0.31496062992125984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ASUS.N6N0LP022345239@hotmail.com</cp:lastModifiedBy>
  <cp:lastPrinted>2024-01-17T09:08:23Z</cp:lastPrinted>
  <dcterms:created xsi:type="dcterms:W3CDTF">2023-08-31T02:16:29Z</dcterms:created>
  <dcterms:modified xsi:type="dcterms:W3CDTF">2024-01-17T09:09:34Z</dcterms:modified>
</cp:coreProperties>
</file>