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2 NURUL\KOMINFO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 l="1"/>
  <c r="H3" i="1" l="1"/>
  <c r="G3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<sst xmlns="http://schemas.openxmlformats.org/spreadsheetml/2006/main" count="39" uniqueCount="24">
  <si>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</si>
  <si>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</si>
  <si>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</si>
  <si>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Pelayanan Dan Perawatan Bayi*</t>
  </si>
  <si>
    <t>6. Jumlah Bayi Yang Mendapat Imunisasi**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</si>
  <si>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</si>
  <si>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</si>
  <si>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</si>
  <si>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</si>
  <si>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</si>
  <si>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</si>
  <si>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</si>
  <si>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</si>
  <si>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</si>
  <si>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</si>
  <si>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</si>
  <si>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</si>
  <si>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</si>
  <si>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</si>
  <si>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</si>
  <si>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</si>
  <si>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</si>
  <si>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 xml:space="preserve">profil 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</si>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</sst>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0" fillId="0" borderId="0" xfId="0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0" fillId="2" borderId="12" xfId="0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center"/>
    </xf>
    <xf numFmtId="37" fontId="0" fillId="2" borderId="12" xfId="0" applyNumberFormat="1" applyFill="1" applyBorder="1" applyAlignment="1">
      <alignment horizontal="center"/>
    </xf>
    <xf numFmtId="37" fontId="0" fillId="2" borderId="16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2\PROFIL%20KESEHATAN%202021%20(2022)\data%20mentah%20profil\bang%20odi%20prof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 4 yankes"/>
      <sheetName val="5 YANKES...RS"/>
      <sheetName val="6"/>
      <sheetName val="7 RS"/>
      <sheetName val="8 RS"/>
      <sheetName val="9"/>
      <sheetName val="10 KESMAS"/>
      <sheetName val="11 KEPEG DAN RS"/>
      <sheetName val="12 KEPEG &amp; RS"/>
      <sheetName val="13 KEPEG &amp; RS"/>
      <sheetName val="14 KEPEG &amp; RS"/>
      <sheetName val="15 KEPEG &amp; RS"/>
      <sheetName val="16 KEPEG &amp; RS"/>
      <sheetName val="17 YANKES"/>
      <sheetName val="18"/>
      <sheetName val="19"/>
      <sheetName val="20 kesmas latifah"/>
      <sheetName val="21 kesmas"/>
      <sheetName val="22 kesmas"/>
      <sheetName val="23 kesmas"/>
      <sheetName val="24 kesmas"/>
      <sheetName val="25 kesmas"/>
      <sheetName val="26 kesmas"/>
      <sheetName val="27 kesmas"/>
      <sheetName val="28 kesmas"/>
      <sheetName val="29 kesmas"/>
      <sheetName val="30 kesmas"/>
      <sheetName val="31 kesmas"/>
      <sheetName val="32 kesmas"/>
      <sheetName val="33 kesmas"/>
      <sheetName val="34 kesmas"/>
      <sheetName val="35"/>
      <sheetName val="36"/>
      <sheetName val="37 SURVIM"/>
      <sheetName val="38 SURVIM"/>
      <sheetName val="39 SURVIM"/>
      <sheetName val="40 SURVIM"/>
      <sheetName val="41 kesmas"/>
      <sheetName val="42 kesmas"/>
      <sheetName val="43 kesmas"/>
      <sheetName val="44 kesmas"/>
      <sheetName val="45 kesmas atau yankes"/>
      <sheetName val="46 yankes"/>
      <sheetName val="47 yankes"/>
      <sheetName val="48 kesmas"/>
      <sheetName val="49 kesmas"/>
      <sheetName val="50 kesmas"/>
      <sheetName val="51 P2"/>
      <sheetName val="52 p2"/>
      <sheetName val="53 P2"/>
      <sheetName val="54 HIV"/>
      <sheetName val="56 hiv"/>
      <sheetName val="56 PTM"/>
      <sheetName val="57 kusta"/>
      <sheetName val="58 kusta"/>
      <sheetName val="59 kusta"/>
      <sheetName val="60 kusta"/>
      <sheetName val="60 A covid p2"/>
      <sheetName val="60 b COvid"/>
      <sheetName val="60 d covid"/>
      <sheetName val="61 p2 Folio"/>
      <sheetName val="62 p2"/>
      <sheetName val="63 P2 KLB"/>
      <sheetName val="64 p2 Kematian KLB"/>
      <sheetName val="65 p2 DBD"/>
      <sheetName val="66 p2 MALARIA"/>
      <sheetName val="67 p2 filaria"/>
      <sheetName val="68 p2 Hipertensi"/>
      <sheetName val="69 p2 diabetes"/>
      <sheetName val="70 p2 Kanker rahim"/>
      <sheetName val="71 p2 ODGJ"/>
      <sheetName val="72 Air minum"/>
      <sheetName val="73 KESMAS jamban"/>
      <sheetName val="74 KESMAS STBM"/>
      <sheetName val="75 kesmas TTU"/>
      <sheetName val="76 TPM  kes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">
          <cell r="AC12">
            <v>235</v>
          </cell>
        </row>
        <row r="13">
          <cell r="AC13">
            <v>209.47358480384221</v>
          </cell>
        </row>
        <row r="14">
          <cell r="AC14">
            <v>172</v>
          </cell>
        </row>
        <row r="15">
          <cell r="AC15">
            <v>371</v>
          </cell>
        </row>
        <row r="16">
          <cell r="AC16">
            <v>342</v>
          </cell>
        </row>
        <row r="17">
          <cell r="AC17">
            <v>144</v>
          </cell>
        </row>
        <row r="18">
          <cell r="AC18">
            <v>284</v>
          </cell>
        </row>
        <row r="19">
          <cell r="AC19">
            <v>1070</v>
          </cell>
        </row>
        <row r="20">
          <cell r="AC20">
            <v>306</v>
          </cell>
        </row>
        <row r="21">
          <cell r="AC21">
            <v>385</v>
          </cell>
        </row>
        <row r="22">
          <cell r="AC22">
            <v>301</v>
          </cell>
        </row>
        <row r="23">
          <cell r="AC23">
            <v>206</v>
          </cell>
        </row>
        <row r="24">
          <cell r="AC24">
            <v>320</v>
          </cell>
        </row>
        <row r="25">
          <cell r="AC25">
            <v>420</v>
          </cell>
        </row>
        <row r="26">
          <cell r="AC26">
            <v>509</v>
          </cell>
        </row>
        <row r="27">
          <cell r="AC27">
            <v>214</v>
          </cell>
        </row>
        <row r="28">
          <cell r="AC28">
            <v>166</v>
          </cell>
        </row>
        <row r="29">
          <cell r="AC29">
            <v>538</v>
          </cell>
        </row>
        <row r="30">
          <cell r="AC30">
            <v>237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30" zoomScaleNormal="100" zoomScaleSheetLayoutView="130" workbookViewId="0">
      <selection activeCell="K4" sqref="K4:K5"/>
    </sheetView>
  </sheetViews>
  <sheetFormatPr defaultRowHeight="15" x14ac:dyDescent="0.25"/>
  <cols>
    <col min="6" max="9" width="11.5703125" customWidth="1"/>
    <col min="10" max="10" width="15.5703125" style="9" customWidth="1"/>
    <col min="11" max="11" width="19.42578125" style="9" customWidth="1"/>
  </cols>
  <sheetData>
    <row r="1" spans="1:13" ht="22.5" customHeight="1" x14ac:dyDescent="0.25">
      <c r="A1" s="41" t="s">
        <v>0</v>
      </c>
      <c r="B1" s="42"/>
      <c r="C1" s="42"/>
      <c r="D1" s="42"/>
      <c r="E1" s="42"/>
      <c r="F1" s="10" t="s">
        <v>1</v>
      </c>
      <c r="G1" s="11">
        <v>2019</v>
      </c>
      <c r="H1" s="12">
        <v>2020</v>
      </c>
      <c r="I1" s="12">
        <v>2021</v>
      </c>
      <c r="J1" s="13" t="s">
        <v>2</v>
      </c>
      <c r="K1" s="37" t="s">
        <v>21</v>
      </c>
      <c r="L1" s="1"/>
      <c r="M1" s="1"/>
    </row>
    <row r="2" spans="1:13" x14ac:dyDescent="0.25">
      <c r="A2" s="14" t="s">
        <v>3</v>
      </c>
      <c r="B2" s="15"/>
      <c r="C2" s="15"/>
      <c r="D2" s="15"/>
      <c r="E2" s="15"/>
      <c r="F2" s="16"/>
      <c r="G2" s="17"/>
      <c r="H2" s="18"/>
      <c r="I2" s="18"/>
      <c r="J2" s="19"/>
      <c r="K2" s="20"/>
      <c r="L2" s="2"/>
      <c r="M2" s="2"/>
    </row>
    <row r="3" spans="1:13" s="4" customFormat="1" x14ac:dyDescent="0.25">
      <c r="A3" s="21" t="s">
        <v>4</v>
      </c>
      <c r="B3" s="22"/>
      <c r="C3" s="22"/>
      <c r="D3" s="22"/>
      <c r="E3" s="22"/>
      <c r="F3" s="23" t="s">
        <v>5</v>
      </c>
      <c r="G3" s="24">
        <f t="shared" ref="G3:I3" si="0">SUM(G4:G18)</f>
        <v>8822</v>
      </c>
      <c r="H3" s="24">
        <f t="shared" si="0"/>
        <v>8825</v>
      </c>
      <c r="I3" s="40">
        <f t="shared" si="0"/>
        <v>6429.4735848038417</v>
      </c>
      <c r="J3" s="25"/>
      <c r="K3" s="26"/>
      <c r="L3" s="3"/>
      <c r="M3" s="3"/>
    </row>
    <row r="4" spans="1:13" x14ac:dyDescent="0.25">
      <c r="A4" s="6"/>
      <c r="B4" s="7" t="s">
        <v>6</v>
      </c>
      <c r="C4" s="7"/>
      <c r="D4" s="7"/>
      <c r="E4" s="7"/>
      <c r="F4" s="8" t="s">
        <v>5</v>
      </c>
      <c r="G4" s="5">
        <v>1537</v>
      </c>
      <c r="H4" s="27">
        <v>1537</v>
      </c>
      <c r="I4" s="38">
        <f>'[1]39 SURVIM'!$AC$15+'[1]39 SURVIM'!$AC$16+'[1]39 SURVIM'!$AC$17</f>
        <v>857</v>
      </c>
      <c r="J4" s="28" t="s">
        <v>22</v>
      </c>
      <c r="K4" s="29"/>
      <c r="L4" s="2"/>
      <c r="M4" s="2"/>
    </row>
    <row r="5" spans="1:13" x14ac:dyDescent="0.25">
      <c r="A5" s="6"/>
      <c r="B5" s="7" t="s">
        <v>7</v>
      </c>
      <c r="C5" s="7"/>
      <c r="D5" s="7"/>
      <c r="E5" s="7"/>
      <c r="F5" s="8" t="s">
        <v>5</v>
      </c>
      <c r="G5" s="5">
        <v>658</v>
      </c>
      <c r="H5" s="27">
        <v>474</v>
      </c>
      <c r="I5" s="38">
        <f>'[1]39 SURVIM'!$AC$18</f>
        <v>284</v>
      </c>
      <c r="J5" s="28" t="s">
        <v>23</v>
      </c>
      <c r="K5" s="29"/>
      <c r="L5" s="2"/>
      <c r="M5" s="2"/>
    </row>
    <row r="6" spans="1:13" x14ac:dyDescent="0.25">
      <c r="A6" s="6"/>
      <c r="B6" s="7" t="s">
        <v>8</v>
      </c>
      <c r="C6" s="7"/>
      <c r="D6" s="7"/>
      <c r="E6" s="7"/>
      <c r="F6" s="8" t="s">
        <v>5</v>
      </c>
      <c r="G6" s="5">
        <v>599</v>
      </c>
      <c r="H6" s="27">
        <v>142</v>
      </c>
      <c r="I6" s="38">
        <f>'[1]39 SURVIM'!$AC$28</f>
        <v>166</v>
      </c>
      <c r="J6" s="28">
        <v>2021</v>
      </c>
      <c r="K6" s="29"/>
      <c r="L6" s="2"/>
      <c r="M6" s="2"/>
    </row>
    <row r="7" spans="1:13" x14ac:dyDescent="0.25">
      <c r="A7" s="6"/>
      <c r="B7" s="7" t="s">
        <v>9</v>
      </c>
      <c r="C7" s="7"/>
      <c r="D7" s="7"/>
      <c r="E7" s="7"/>
      <c r="F7" s="8" t="s">
        <v>5</v>
      </c>
      <c r="G7" s="5">
        <v>516</v>
      </c>
      <c r="H7" s="27">
        <v>1358</v>
      </c>
      <c r="I7" s="38">
        <f>'[1]39 SURVIM'!$AC$19</f>
        <v>1070</v>
      </c>
      <c r="J7" s="28"/>
      <c r="K7" s="29"/>
      <c r="L7" s="2"/>
      <c r="M7" s="2"/>
    </row>
    <row r="8" spans="1:13" x14ac:dyDescent="0.25">
      <c r="A8" s="6"/>
      <c r="B8" s="7" t="s">
        <v>10</v>
      </c>
      <c r="C8" s="7"/>
      <c r="D8" s="7"/>
      <c r="E8" s="7"/>
      <c r="F8" s="8" t="s">
        <v>5</v>
      </c>
      <c r="G8" s="5">
        <v>598</v>
      </c>
      <c r="H8" s="27">
        <v>415</v>
      </c>
      <c r="I8" s="38">
        <f>'[1]39 SURVIM'!$AC$20</f>
        <v>306</v>
      </c>
      <c r="J8" s="28"/>
      <c r="K8" s="29"/>
      <c r="L8" s="2"/>
      <c r="M8" s="2"/>
    </row>
    <row r="9" spans="1:13" x14ac:dyDescent="0.25">
      <c r="A9" s="6"/>
      <c r="B9" s="7" t="s">
        <v>11</v>
      </c>
      <c r="C9" s="7"/>
      <c r="D9" s="7"/>
      <c r="E9" s="7"/>
      <c r="F9" s="8" t="s">
        <v>5</v>
      </c>
      <c r="G9" s="5">
        <v>562</v>
      </c>
      <c r="H9" s="27">
        <v>226</v>
      </c>
      <c r="I9" s="38">
        <f>'[1]39 SURVIM'!$AC$27</f>
        <v>214</v>
      </c>
      <c r="J9" s="28"/>
      <c r="K9" s="29"/>
      <c r="L9" s="2"/>
      <c r="M9" s="2"/>
    </row>
    <row r="10" spans="1:13" x14ac:dyDescent="0.25">
      <c r="A10" s="6"/>
      <c r="B10" s="7" t="s">
        <v>12</v>
      </c>
      <c r="C10" s="7"/>
      <c r="D10" s="7"/>
      <c r="E10" s="7"/>
      <c r="F10" s="8" t="s">
        <v>5</v>
      </c>
      <c r="G10" s="5">
        <v>273</v>
      </c>
      <c r="H10" s="27">
        <v>658</v>
      </c>
      <c r="I10" s="38">
        <f>'[1]39 SURVIM'!$AC$29</f>
        <v>538</v>
      </c>
      <c r="J10" s="28"/>
      <c r="K10" s="29"/>
      <c r="L10" s="2"/>
      <c r="M10" s="2"/>
    </row>
    <row r="11" spans="1:13" x14ac:dyDescent="0.25">
      <c r="A11" s="6"/>
      <c r="B11" s="7" t="s">
        <v>13</v>
      </c>
      <c r="C11" s="7"/>
      <c r="D11" s="7"/>
      <c r="E11" s="7"/>
      <c r="F11" s="8" t="s">
        <v>5</v>
      </c>
      <c r="G11" s="5">
        <v>596</v>
      </c>
      <c r="H11" s="27">
        <v>562</v>
      </c>
      <c r="I11" s="38">
        <f>'[1]39 SURVIM'!$AC$26</f>
        <v>509</v>
      </c>
      <c r="J11" s="28"/>
      <c r="K11" s="29"/>
      <c r="L11" s="2"/>
      <c r="M11" s="2"/>
    </row>
    <row r="12" spans="1:13" x14ac:dyDescent="0.25">
      <c r="A12" s="6"/>
      <c r="B12" s="7" t="s">
        <v>14</v>
      </c>
      <c r="C12" s="7"/>
      <c r="D12" s="7"/>
      <c r="E12" s="7"/>
      <c r="F12" s="8" t="s">
        <v>5</v>
      </c>
      <c r="G12" s="5">
        <v>474</v>
      </c>
      <c r="H12" s="27">
        <v>596</v>
      </c>
      <c r="I12" s="38">
        <f>'[1]39 SURVIM'!$AC$21</f>
        <v>385</v>
      </c>
      <c r="J12" s="28"/>
      <c r="K12" s="29"/>
      <c r="L12" s="2"/>
      <c r="M12" s="2"/>
    </row>
    <row r="13" spans="1:13" x14ac:dyDescent="0.25">
      <c r="A13" s="6"/>
      <c r="B13" s="7" t="s">
        <v>15</v>
      </c>
      <c r="C13" s="7"/>
      <c r="D13" s="7"/>
      <c r="E13" s="7"/>
      <c r="F13" s="8" t="s">
        <v>5</v>
      </c>
      <c r="G13" s="5">
        <v>415</v>
      </c>
      <c r="H13" s="27">
        <v>516</v>
      </c>
      <c r="I13" s="38">
        <f>'[1]39 SURVIM'!$AC$25</f>
        <v>420</v>
      </c>
      <c r="J13" s="28"/>
      <c r="K13" s="29"/>
      <c r="L13" s="2"/>
      <c r="M13" s="2"/>
    </row>
    <row r="14" spans="1:13" x14ac:dyDescent="0.25">
      <c r="A14" s="6"/>
      <c r="B14" s="7" t="s">
        <v>16</v>
      </c>
      <c r="C14" s="7"/>
      <c r="D14" s="7"/>
      <c r="E14" s="7"/>
      <c r="F14" s="8" t="s">
        <v>5</v>
      </c>
      <c r="G14" s="5">
        <v>526</v>
      </c>
      <c r="H14" s="27">
        <v>599</v>
      </c>
      <c r="I14" s="38">
        <f>'[1]39 SURVIM'!$AC$22+'[1]39 SURVIM'!$AC$23</f>
        <v>507</v>
      </c>
      <c r="J14" s="28"/>
      <c r="K14" s="29"/>
      <c r="L14" s="2"/>
      <c r="M14" s="2"/>
    </row>
    <row r="15" spans="1:13" x14ac:dyDescent="0.25">
      <c r="A15" s="6"/>
      <c r="B15" s="7" t="s">
        <v>17</v>
      </c>
      <c r="C15" s="7"/>
      <c r="D15" s="7"/>
      <c r="E15" s="7"/>
      <c r="F15" s="8" t="s">
        <v>5</v>
      </c>
      <c r="G15" s="5">
        <v>226</v>
      </c>
      <c r="H15" s="27">
        <v>526</v>
      </c>
      <c r="I15" s="27">
        <f>'[1]39 SURVIM'!$AC$24</f>
        <v>320</v>
      </c>
      <c r="J15" s="28"/>
      <c r="K15" s="29"/>
      <c r="L15" s="2"/>
      <c r="M15" s="2"/>
    </row>
    <row r="16" spans="1:13" x14ac:dyDescent="0.25">
      <c r="A16" s="6"/>
      <c r="B16" s="7" t="s">
        <v>18</v>
      </c>
      <c r="C16" s="7"/>
      <c r="D16" s="7"/>
      <c r="E16" s="7"/>
      <c r="F16" s="8" t="s">
        <v>5</v>
      </c>
      <c r="G16" s="5">
        <v>1358</v>
      </c>
      <c r="H16" s="27">
        <v>342</v>
      </c>
      <c r="I16" s="38">
        <f>'[1]39 SURVIM'!$AC$12</f>
        <v>235</v>
      </c>
      <c r="J16" s="28"/>
      <c r="K16" s="29"/>
      <c r="L16" s="2"/>
      <c r="M16" s="2"/>
    </row>
    <row r="17" spans="1:13" x14ac:dyDescent="0.25">
      <c r="A17" s="6"/>
      <c r="B17" s="7" t="s">
        <v>19</v>
      </c>
      <c r="C17" s="7"/>
      <c r="D17" s="7"/>
      <c r="E17" s="7"/>
      <c r="F17" s="8" t="s">
        <v>5</v>
      </c>
      <c r="G17" s="5">
        <v>342</v>
      </c>
      <c r="H17" s="27">
        <v>601</v>
      </c>
      <c r="I17" s="38">
        <f>'[1]39 SURVIM'!$AC$13+'[1]39 SURVIM'!$AC$14</f>
        <v>381.47358480384219</v>
      </c>
      <c r="J17" s="28"/>
      <c r="K17" s="29"/>
      <c r="L17" s="2"/>
      <c r="M17" s="2"/>
    </row>
    <row r="18" spans="1:13" x14ac:dyDescent="0.25">
      <c r="A18" s="30"/>
      <c r="B18" s="31" t="s">
        <v>20</v>
      </c>
      <c r="C18" s="31"/>
      <c r="D18" s="31"/>
      <c r="E18" s="31"/>
      <c r="F18" s="32" t="s">
        <v>5</v>
      </c>
      <c r="G18" s="33">
        <v>142</v>
      </c>
      <c r="H18" s="34">
        <v>273</v>
      </c>
      <c r="I18" s="39">
        <f>'[1]39 SURVIM'!$AC$30</f>
        <v>237</v>
      </c>
      <c r="J18" s="35"/>
      <c r="K18" s="36"/>
      <c r="L18" s="2"/>
      <c r="M18" s="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2021-04-22T06:15:24Z</cp:lastPrinted>
  <dcterms:created xsi:type="dcterms:W3CDTF">2021-02-23T07:09:22Z</dcterms:created>
  <dcterms:modified xsi:type="dcterms:W3CDTF">2022-05-23T04:10:08Z</dcterms:modified>
</cp:coreProperties>
</file>