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1C27A99E-9D9B-4380-9678-6F46C74F739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</calcChain>
</file>

<file path=xl/sharedStrings.xml><?xml version="1.0" encoding="utf-8"?>
<sst xmlns="http://schemas.openxmlformats.org/spreadsheetml/2006/main" count="38" uniqueCount="24">
  <si>
    <t>URAIAN</t>
  </si>
  <si>
    <t>SATUAN</t>
  </si>
  <si>
    <t>SUMBER DATA</t>
  </si>
  <si>
    <t>KETERANGAN</t>
  </si>
  <si>
    <t>5. Jumlah Produksi Daging Hewan Unggas**</t>
  </si>
  <si>
    <t>2. Jumlah Produksi Daging Itik**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</si>
  <si>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</si>
  <si>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</si>
  <si>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</si>
  <si>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</si>
  <si>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</si>
  <si>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</si>
  <si>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</si>
  <si>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</si>
  <si>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</si>
  <si>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</si>
  <si>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</si>
  <si>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</si>
  <si>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</si>
  <si>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</si>
  <si>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</si>
  <si>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</si>
  <si>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</si>
  <si>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Produksi Daging Itik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</si>
</sst>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6" xfId="0" applyFill="1" applyBorder="1" applyAlignment="1" applyProtection="1">
      <alignment horizontal="center"/>
    </xf>
    <xf numFmtId="164" fontId="0" fillId="0" borderId="7" xfId="1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164" fontId="0" fillId="0" borderId="12" xfId="1" applyNumberFormat="1" applyFont="1" applyFill="1" applyBorder="1" applyProtection="1"/>
    <xf numFmtId="0" fontId="0" fillId="0" borderId="7" xfId="0" applyFill="1" applyBorder="1" applyAlignment="1" applyProtection="1">
      <alignment vertical="top" wrapText="1"/>
    </xf>
    <xf numFmtId="0" fontId="0" fillId="0" borderId="9" xfId="0" applyBorder="1"/>
    <xf numFmtId="164" fontId="2" fillId="0" borderId="7" xfId="1" applyNumberFormat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41" fontId="0" fillId="0" borderId="6" xfId="1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16" xfId="0" applyFill="1" applyBorder="1" applyProtection="1"/>
    <xf numFmtId="0" fontId="0" fillId="0" borderId="17" xfId="0" applyFill="1" applyBorder="1" applyProtection="1"/>
    <xf numFmtId="0" fontId="2" fillId="0" borderId="15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sqref="A1:I1"/>
    </sheetView>
  </sheetViews>
  <sheetFormatPr defaultRowHeight="14.4" x14ac:dyDescent="0.3"/>
  <cols>
    <col min="1" max="2" width="4.5546875" customWidth="1"/>
    <col min="4" max="4" width="22.44140625" customWidth="1"/>
    <col min="8" max="8" width="16.77734375" customWidth="1"/>
    <col min="9" max="9" width="16" customWidth="1"/>
  </cols>
  <sheetData>
    <row r="1" spans="1:13" ht="21" x14ac:dyDescent="0.3">
      <c r="A1" s="35" t="s">
        <v>23</v>
      </c>
      <c r="B1" s="35"/>
      <c r="C1" s="35"/>
      <c r="D1" s="35"/>
      <c r="E1" s="35"/>
      <c r="F1" s="35"/>
      <c r="G1" s="35"/>
      <c r="H1" s="35"/>
      <c r="I1" s="35"/>
      <c r="K1" s="4"/>
      <c r="L1" s="4"/>
    </row>
    <row r="2" spans="1:13" s="6" customFormat="1" ht="15" customHeight="1" x14ac:dyDescent="0.3">
      <c r="A2" s="29" t="s">
        <v>0</v>
      </c>
      <c r="B2" s="30"/>
      <c r="C2" s="30"/>
      <c r="D2" s="31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  <c r="J2" s="4"/>
      <c r="K2" s="4"/>
      <c r="L2" s="4"/>
      <c r="M2" s="5"/>
    </row>
    <row r="3" spans="1:13" ht="15" customHeight="1" x14ac:dyDescent="0.3">
      <c r="A3" s="26" t="s">
        <v>4</v>
      </c>
      <c r="B3" s="26"/>
      <c r="C3" s="26"/>
      <c r="D3" s="26"/>
      <c r="E3" s="7"/>
      <c r="F3" s="21"/>
      <c r="G3" s="21"/>
      <c r="H3" s="22"/>
      <c r="I3" s="23"/>
      <c r="K3" s="4"/>
      <c r="L3" s="4"/>
    </row>
    <row r="4" spans="1:13" x14ac:dyDescent="0.3">
      <c r="A4" s="24"/>
      <c r="B4" s="27" t="s">
        <v>5</v>
      </c>
      <c r="C4" s="27"/>
      <c r="D4" s="28"/>
      <c r="E4" s="11"/>
      <c r="F4" s="18">
        <f>SUM(F5:F19)</f>
        <v>11.873000000000001</v>
      </c>
      <c r="G4" s="18">
        <f>SUM(G5:G19)</f>
        <v>11.125999999999999</v>
      </c>
      <c r="H4" s="16"/>
      <c r="I4" s="17"/>
    </row>
    <row r="5" spans="1:13" x14ac:dyDescent="0.3">
      <c r="A5" s="24"/>
      <c r="B5" s="9"/>
      <c r="C5" s="9" t="s">
        <v>6</v>
      </c>
      <c r="D5" s="10"/>
      <c r="E5" s="11" t="s">
        <v>7</v>
      </c>
      <c r="F5" s="8">
        <f>2123/1000</f>
        <v>2.1230000000000002</v>
      </c>
      <c r="G5" s="8">
        <f>2068/1000</f>
        <v>2.0680000000000001</v>
      </c>
      <c r="H5" s="32" t="s">
        <v>22</v>
      </c>
      <c r="I5" s="17"/>
    </row>
    <row r="6" spans="1:13" x14ac:dyDescent="0.3">
      <c r="A6" s="24"/>
      <c r="B6" s="9"/>
      <c r="C6" s="9" t="s">
        <v>8</v>
      </c>
      <c r="D6" s="10"/>
      <c r="E6" s="11" t="s">
        <v>7</v>
      </c>
      <c r="F6" s="8">
        <f>441/1000</f>
        <v>0.441</v>
      </c>
      <c r="G6" s="8">
        <f>176/1000</f>
        <v>0.17599999999999999</v>
      </c>
      <c r="H6" s="33"/>
      <c r="I6" s="17"/>
    </row>
    <row r="7" spans="1:13" x14ac:dyDescent="0.3">
      <c r="A7" s="24"/>
      <c r="B7" s="9"/>
      <c r="C7" s="9" t="s">
        <v>9</v>
      </c>
      <c r="D7" s="10"/>
      <c r="E7" s="11" t="s">
        <v>7</v>
      </c>
      <c r="F7" s="8">
        <f>254/1000</f>
        <v>0.254</v>
      </c>
      <c r="G7" s="8">
        <f>184/1000</f>
        <v>0.184</v>
      </c>
      <c r="H7" s="33"/>
      <c r="I7" s="17"/>
    </row>
    <row r="8" spans="1:13" x14ac:dyDescent="0.3">
      <c r="A8" s="24"/>
      <c r="B8" s="9"/>
      <c r="C8" s="9" t="s">
        <v>10</v>
      </c>
      <c r="D8" s="10"/>
      <c r="E8" s="11" t="s">
        <v>7</v>
      </c>
      <c r="F8" s="8">
        <f>132/1000</f>
        <v>0.13200000000000001</v>
      </c>
      <c r="G8" s="8">
        <f>22/1000</f>
        <v>2.1999999999999999E-2</v>
      </c>
      <c r="H8" s="34"/>
      <c r="I8" s="17"/>
    </row>
    <row r="9" spans="1:13" x14ac:dyDescent="0.3">
      <c r="A9" s="24"/>
      <c r="B9" s="9"/>
      <c r="C9" s="9" t="s">
        <v>11</v>
      </c>
      <c r="D9" s="10"/>
      <c r="E9" s="11" t="s">
        <v>7</v>
      </c>
      <c r="F9" s="8">
        <f>981/1000</f>
        <v>0.98099999999999998</v>
      </c>
      <c r="G9" s="8">
        <f>1095/1000</f>
        <v>1.095</v>
      </c>
      <c r="H9" s="16"/>
      <c r="I9" s="17"/>
    </row>
    <row r="10" spans="1:13" x14ac:dyDescent="0.3">
      <c r="A10" s="24"/>
      <c r="B10" s="9"/>
      <c r="C10" s="9" t="s">
        <v>12</v>
      </c>
      <c r="D10" s="10"/>
      <c r="E10" s="11" t="s">
        <v>7</v>
      </c>
      <c r="F10" s="8">
        <f>34/1000</f>
        <v>3.4000000000000002E-2</v>
      </c>
      <c r="G10" s="8">
        <f>6/1000</f>
        <v>6.0000000000000001E-3</v>
      </c>
      <c r="H10" s="16"/>
      <c r="I10" s="17"/>
    </row>
    <row r="11" spans="1:13" x14ac:dyDescent="0.3">
      <c r="A11" s="24"/>
      <c r="B11" s="9"/>
      <c r="C11" s="9" t="s">
        <v>13</v>
      </c>
      <c r="D11" s="10"/>
      <c r="E11" s="11" t="s">
        <v>7</v>
      </c>
      <c r="F11" s="8">
        <f>3765/1000</f>
        <v>3.7650000000000001</v>
      </c>
      <c r="G11" s="8">
        <f>3398/1000</f>
        <v>3.3980000000000001</v>
      </c>
      <c r="H11" s="16"/>
      <c r="I11" s="17"/>
    </row>
    <row r="12" spans="1:13" x14ac:dyDescent="0.3">
      <c r="A12" s="24"/>
      <c r="B12" s="9"/>
      <c r="C12" s="9" t="s">
        <v>14</v>
      </c>
      <c r="D12" s="10"/>
      <c r="E12" s="11" t="s">
        <v>7</v>
      </c>
      <c r="F12" s="8">
        <f>452/1000</f>
        <v>0.45200000000000001</v>
      </c>
      <c r="G12" s="8">
        <f>744/1000</f>
        <v>0.74399999999999999</v>
      </c>
      <c r="H12" s="16"/>
      <c r="I12" s="17"/>
    </row>
    <row r="13" spans="1:13" x14ac:dyDescent="0.3">
      <c r="A13" s="24"/>
      <c r="B13" s="9"/>
      <c r="C13" s="9" t="s">
        <v>15</v>
      </c>
      <c r="D13" s="10"/>
      <c r="E13" s="11" t="s">
        <v>7</v>
      </c>
      <c r="F13" s="8">
        <f>1278/1000</f>
        <v>1.278</v>
      </c>
      <c r="G13" s="8">
        <f>964/1000</f>
        <v>0.96399999999999997</v>
      </c>
      <c r="H13" s="16"/>
      <c r="I13" s="17"/>
    </row>
    <row r="14" spans="1:13" x14ac:dyDescent="0.3">
      <c r="A14" s="24"/>
      <c r="B14" s="9"/>
      <c r="C14" s="9" t="s">
        <v>16</v>
      </c>
      <c r="D14" s="10"/>
      <c r="E14" s="11" t="s">
        <v>7</v>
      </c>
      <c r="F14" s="8">
        <f>534/1000</f>
        <v>0.53400000000000003</v>
      </c>
      <c r="G14" s="8">
        <f>507/1000</f>
        <v>0.50700000000000001</v>
      </c>
      <c r="H14" s="16"/>
      <c r="I14" s="17"/>
    </row>
    <row r="15" spans="1:13" x14ac:dyDescent="0.3">
      <c r="A15" s="24"/>
      <c r="B15" s="9"/>
      <c r="C15" s="9" t="s">
        <v>17</v>
      </c>
      <c r="D15" s="10"/>
      <c r="E15" s="11" t="s">
        <v>7</v>
      </c>
      <c r="F15" s="8">
        <f>805/1000</f>
        <v>0.80500000000000005</v>
      </c>
      <c r="G15" s="8">
        <f>882/1000</f>
        <v>0.88200000000000001</v>
      </c>
      <c r="H15" s="16"/>
      <c r="I15" s="17"/>
    </row>
    <row r="16" spans="1:13" x14ac:dyDescent="0.3">
      <c r="A16" s="24"/>
      <c r="B16" s="9"/>
      <c r="C16" s="9" t="s">
        <v>18</v>
      </c>
      <c r="D16" s="10"/>
      <c r="E16" s="11" t="s">
        <v>7</v>
      </c>
      <c r="F16" s="8">
        <f>564/1000</f>
        <v>0.56399999999999995</v>
      </c>
      <c r="G16" s="8">
        <f>760/1000</f>
        <v>0.76</v>
      </c>
      <c r="H16" s="16"/>
      <c r="I16" s="17"/>
    </row>
    <row r="17" spans="1:9" x14ac:dyDescent="0.3">
      <c r="A17" s="24"/>
      <c r="B17" s="9"/>
      <c r="C17" s="9" t="s">
        <v>19</v>
      </c>
      <c r="D17" s="10"/>
      <c r="E17" s="11" t="s">
        <v>7</v>
      </c>
      <c r="F17" s="8">
        <v>0</v>
      </c>
      <c r="G17" s="8">
        <f>0/1000</f>
        <v>0</v>
      </c>
      <c r="H17" s="16"/>
      <c r="I17" s="17"/>
    </row>
    <row r="18" spans="1:9" x14ac:dyDescent="0.3">
      <c r="A18" s="24"/>
      <c r="B18" s="9"/>
      <c r="C18" s="9" t="s">
        <v>20</v>
      </c>
      <c r="D18" s="10"/>
      <c r="E18" s="11" t="s">
        <v>7</v>
      </c>
      <c r="F18" s="8">
        <f>510/1000</f>
        <v>0.51</v>
      </c>
      <c r="G18" s="8">
        <f>320/1000</f>
        <v>0.32</v>
      </c>
      <c r="H18" s="16"/>
      <c r="I18" s="17"/>
    </row>
    <row r="19" spans="1:9" x14ac:dyDescent="0.3">
      <c r="A19" s="25"/>
      <c r="B19" s="12"/>
      <c r="C19" s="12" t="s">
        <v>21</v>
      </c>
      <c r="D19" s="13"/>
      <c r="E19" s="14" t="s">
        <v>7</v>
      </c>
      <c r="F19" s="15">
        <v>0</v>
      </c>
      <c r="G19" s="15">
        <f>0/1000</f>
        <v>0</v>
      </c>
      <c r="H19" s="19"/>
      <c r="I19" s="20"/>
    </row>
  </sheetData>
  <mergeCells count="5">
    <mergeCell ref="A3:D3"/>
    <mergeCell ref="B4:D4"/>
    <mergeCell ref="A2:D2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2021-03-31T06:28:46Z</cp:lastPrinted>
  <dcterms:created xsi:type="dcterms:W3CDTF">2021-02-15T09:05:06Z</dcterms:created>
  <dcterms:modified xsi:type="dcterms:W3CDTF">2021-05-17T07:48:22Z</dcterms:modified>
</cp:coreProperties>
</file>