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EC.BEDUAI" sheetId="1" r:id="rId1"/>
    <sheet name="Sheet1" sheetId="12" r:id="rId2"/>
  </sheets>
  <calcPr calcId="145621"/>
</workbook>
</file>

<file path=xl/calcChain.xml><?xml version="1.0" encoding="utf-8"?>
<calcChain xmlns="http://schemas.openxmlformats.org/spreadsheetml/2006/main">
  <c r="D38" i="1" l="1"/>
  <c r="Z38" i="1"/>
  <c r="Y38" i="1"/>
  <c r="X38" i="1"/>
  <c r="W38" i="1"/>
  <c r="V38" i="1"/>
  <c r="U38" i="1"/>
  <c r="T38" i="1"/>
  <c r="S38" i="1"/>
  <c r="R38" i="1"/>
  <c r="Q38" i="1"/>
  <c r="P38" i="1"/>
  <c r="N38" i="1"/>
  <c r="M38" i="1"/>
  <c r="J38" i="1"/>
  <c r="I38" i="1"/>
  <c r="H38" i="1"/>
  <c r="G38" i="1"/>
  <c r="O37" i="1"/>
  <c r="O36" i="1"/>
  <c r="O35" i="1"/>
  <c r="O34" i="1"/>
  <c r="O33" i="1"/>
  <c r="O32" i="1"/>
  <c r="O31" i="1"/>
  <c r="O29" i="1" l="1"/>
  <c r="T29" i="1" s="1"/>
  <c r="O28" i="1"/>
  <c r="T28" i="1" s="1"/>
  <c r="O27" i="1"/>
  <c r="T27" i="1" s="1"/>
  <c r="O26" i="1"/>
  <c r="T26" i="1" s="1"/>
  <c r="O25" i="1"/>
  <c r="T25" i="1" s="1"/>
  <c r="O24" i="1"/>
  <c r="O23" i="1" l="1"/>
  <c r="O22" i="1"/>
  <c r="O21" i="1"/>
  <c r="O20" i="1"/>
  <c r="O19" i="1"/>
  <c r="O18" i="1"/>
  <c r="O17" i="1"/>
  <c r="O16" i="1"/>
  <c r="L15" i="1"/>
  <c r="L38" i="1" s="1"/>
  <c r="K15" i="1"/>
  <c r="K38" i="1" s="1"/>
  <c r="O15" i="1"/>
  <c r="O14" i="1" l="1"/>
  <c r="O13" i="1"/>
  <c r="O12" i="1"/>
  <c r="O11" i="1"/>
  <c r="O10" i="1"/>
  <c r="O6" i="1" l="1"/>
  <c r="O38" i="1" s="1"/>
  <c r="F38" i="1" l="1"/>
</calcChain>
</file>

<file path=xl/sharedStrings.xml><?xml version="1.0" encoding="utf-8"?>
<sst xmlns="http://schemas.openxmlformats.org/spreadsheetml/2006/main" count="125" uniqueCount="105">
  <si>
    <t>KECAMATAN BEDUAI KABUPATEN SANGGAU PROVINSI KALIMANTAN BARAT</t>
  </si>
  <si>
    <t>NO.</t>
  </si>
  <si>
    <t>JLH PERANGKAT DESA</t>
  </si>
  <si>
    <t>JLH ANGGOTA BPD</t>
  </si>
  <si>
    <t>JLH RT</t>
  </si>
  <si>
    <t>LUAS WILAYAH (KM2)</t>
  </si>
  <si>
    <t>JARAK TEMPUH (KM)</t>
  </si>
  <si>
    <t>JLH KK MISKIN</t>
  </si>
  <si>
    <t>JUMLAH PENDUDUK</t>
  </si>
  <si>
    <t>L</t>
  </si>
  <si>
    <t>P</t>
  </si>
  <si>
    <t>JLH</t>
  </si>
  <si>
    <t>JUMLAH PENDUDUK MENURUT AGAMA</t>
  </si>
  <si>
    <t>ISLAM</t>
  </si>
  <si>
    <t>KATOLIK</t>
  </si>
  <si>
    <t>PROTESTAN</t>
  </si>
  <si>
    <t>HINDU</t>
  </si>
  <si>
    <t>PENDUDUK MENURUT SUKU BANGSA</t>
  </si>
  <si>
    <t>DAYAK</t>
  </si>
  <si>
    <t>MELAYU</t>
  </si>
  <si>
    <t>JAWA</t>
  </si>
  <si>
    <t>BUGIS</t>
  </si>
  <si>
    <t>TIONGHUA</t>
  </si>
  <si>
    <t>BATAK</t>
  </si>
  <si>
    <t>BALI / LAINNYA</t>
  </si>
  <si>
    <t>NAMA DESA/ DUSUN</t>
  </si>
  <si>
    <t>JLH  KK</t>
  </si>
  <si>
    <t>1.</t>
  </si>
  <si>
    <t>BERENG BERKAWAT</t>
  </si>
  <si>
    <t>BERINGIN</t>
  </si>
  <si>
    <t>BEDUWAI</t>
  </si>
  <si>
    <t>TANJUNG UNGAN</t>
  </si>
  <si>
    <t>3.</t>
  </si>
  <si>
    <t>2.</t>
  </si>
  <si>
    <t>AGUS RAHMADDANI</t>
  </si>
  <si>
    <t>WAWAN</t>
  </si>
  <si>
    <t>BULAN  :  MARET                             TAHUN  :   2023</t>
  </si>
  <si>
    <t>YS.SUDARSO,S.HUT</t>
  </si>
  <si>
    <t>MUARA BEDUAI</t>
  </si>
  <si>
    <t>BERINANG</t>
  </si>
  <si>
    <t>KUBING</t>
  </si>
  <si>
    <t>BENGKUANG SARI</t>
  </si>
  <si>
    <t>SUNGAI ILAI</t>
  </si>
  <si>
    <t>MUARA ILAI</t>
  </si>
  <si>
    <t>SUNGAI GOA</t>
  </si>
  <si>
    <t>ILAI PEJUGAN</t>
  </si>
  <si>
    <t>SELABE</t>
  </si>
  <si>
    <t>PELAMAN UNGAN</t>
  </si>
  <si>
    <t>EMPERET</t>
  </si>
  <si>
    <t>PELINUK</t>
  </si>
  <si>
    <t>4.</t>
  </si>
  <si>
    <t>5.</t>
  </si>
  <si>
    <t>6.</t>
  </si>
  <si>
    <t>7.</t>
  </si>
  <si>
    <t>8.</t>
  </si>
  <si>
    <t>THANG RAYA</t>
  </si>
  <si>
    <t>GERATUS BOBI S.HUT</t>
  </si>
  <si>
    <t>PEMODIS</t>
  </si>
  <si>
    <t>TOKAM</t>
  </si>
  <si>
    <t>BELULUK</t>
  </si>
  <si>
    <t>MUARA KAYAN</t>
  </si>
  <si>
    <t>TIMAGA</t>
  </si>
  <si>
    <t>CENCENG</t>
  </si>
  <si>
    <t>MAWANG MUDA</t>
  </si>
  <si>
    <t>SEMAYONG</t>
  </si>
  <si>
    <t>SEMARU</t>
  </si>
  <si>
    <t>SUNGAI BATU KARANG</t>
  </si>
  <si>
    <t>SENINGKANG</t>
  </si>
  <si>
    <t xml:space="preserve"> DATA UMUM PERKEMBANGAN DESA    </t>
  </si>
  <si>
    <t>KASROMEGO</t>
  </si>
  <si>
    <t>NAMA KADES/ KAWIL</t>
  </si>
  <si>
    <t>LUNDENG</t>
  </si>
  <si>
    <t>ROSA</t>
  </si>
  <si>
    <t>STEPANUS TIRU</t>
  </si>
  <si>
    <t xml:space="preserve">PETRUS </t>
  </si>
  <si>
    <t>ABIL</t>
  </si>
  <si>
    <t>CAMELIUS HERWING</t>
  </si>
  <si>
    <t>STEPANUS RONI,S.Ag</t>
  </si>
  <si>
    <t>M.SUPARMAN HADI</t>
  </si>
  <si>
    <t>STEPANUS PRIANTO</t>
  </si>
  <si>
    <t>LUSIA</t>
  </si>
  <si>
    <t>UDIN KURNIAWAN</t>
  </si>
  <si>
    <t xml:space="preserve">JUMLAH </t>
  </si>
  <si>
    <t>BATU KARANG</t>
  </si>
  <si>
    <t>DATIUS DATIN</t>
  </si>
  <si>
    <t>AR BERTUS BULIN</t>
  </si>
  <si>
    <t>MUKSIN</t>
  </si>
  <si>
    <t>BLASIUS TOLA</t>
  </si>
  <si>
    <t>GUNAWAN</t>
  </si>
  <si>
    <t>KRISTOFORUS LUKI</t>
  </si>
  <si>
    <t>KATARINA KOLI</t>
  </si>
  <si>
    <t>MARKUS UKING</t>
  </si>
  <si>
    <t>EMILIA TIWI</t>
  </si>
  <si>
    <t>DARIUS TIUM</t>
  </si>
  <si>
    <t>LORENSIUS GADUS</t>
  </si>
  <si>
    <t>KORNELIUS ATENG</t>
  </si>
  <si>
    <t>MATIUS</t>
  </si>
  <si>
    <t>KATARINA NANIT</t>
  </si>
  <si>
    <t>SEI DANGIN</t>
  </si>
  <si>
    <t>SEI MAWANG</t>
  </si>
  <si>
    <t>SEI BUNGKANG</t>
  </si>
  <si>
    <t>MONSETUS RITEN</t>
  </si>
  <si>
    <t xml:space="preserve"> </t>
  </si>
  <si>
    <t>DADANG RITWAN</t>
  </si>
  <si>
    <t>JUMLAH DUSUN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</si>
</sst>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2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/>
    </xf>
    <xf numFmtId="0" fontId="6" fillId="9" borderId="10" xfId="0" applyFont="1" applyFill="1" applyBorder="1" applyAlignment="1">
      <alignment horizontal="right" vertical="center" wrapText="1"/>
    </xf>
    <xf numFmtId="164" fontId="6" fillId="9" borderId="10" xfId="1" applyNumberFormat="1" applyFont="1" applyFill="1" applyBorder="1" applyAlignment="1">
      <alignment horizontal="right" vertical="center" wrapText="1"/>
    </xf>
    <xf numFmtId="3" fontId="6" fillId="9" borderId="10" xfId="0" applyNumberFormat="1" applyFont="1" applyFill="1" applyBorder="1" applyAlignment="1">
      <alignment horizontal="right" vertical="center" wrapText="1"/>
    </xf>
    <xf numFmtId="0" fontId="6" fillId="9" borderId="10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3" fontId="3" fillId="8" borderId="23" xfId="0" applyNumberFormat="1" applyFont="1" applyFill="1" applyBorder="1" applyAlignment="1">
      <alignment horizontal="right" vertical="center" wrapText="1"/>
    </xf>
    <xf numFmtId="0" fontId="3" fillId="8" borderId="1" xfId="0" applyFont="1" applyFill="1" applyBorder="1"/>
    <xf numFmtId="3" fontId="3" fillId="8" borderId="1" xfId="0" applyNumberFormat="1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wrapText="1"/>
    </xf>
    <xf numFmtId="3" fontId="3" fillId="8" borderId="22" xfId="0" applyNumberFormat="1" applyFont="1" applyFill="1" applyBorder="1" applyAlignment="1">
      <alignment horizontal="right" vertical="center" wrapText="1"/>
    </xf>
    <xf numFmtId="3" fontId="3" fillId="8" borderId="2" xfId="0" applyNumberFormat="1" applyFont="1" applyFill="1" applyBorder="1" applyAlignment="1">
      <alignment wrapText="1"/>
    </xf>
    <xf numFmtId="0" fontId="3" fillId="8" borderId="2" xfId="0" applyFont="1" applyFill="1" applyBorder="1"/>
    <xf numFmtId="0" fontId="6" fillId="7" borderId="10" xfId="0" applyFont="1" applyFill="1" applyBorder="1" applyAlignment="1">
      <alignment horizontal="right" vertical="center" wrapText="1"/>
    </xf>
    <xf numFmtId="3" fontId="6" fillId="7" borderId="10" xfId="0" applyNumberFormat="1" applyFont="1" applyFill="1" applyBorder="1" applyAlignment="1">
      <alignment horizontal="right" vertical="center" wrapText="1"/>
    </xf>
    <xf numFmtId="3" fontId="6" fillId="7" borderId="10" xfId="0" applyNumberFormat="1" applyFont="1" applyFill="1" applyBorder="1" applyAlignment="1">
      <alignment horizontal="right" vertical="center"/>
    </xf>
    <xf numFmtId="0" fontId="6" fillId="7" borderId="10" xfId="0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5" borderId="1" xfId="0" applyFont="1" applyFill="1" applyBorder="1"/>
    <xf numFmtId="0" fontId="3" fillId="5" borderId="2" xfId="0" applyFont="1" applyFill="1" applyBorder="1"/>
    <xf numFmtId="164" fontId="1" fillId="5" borderId="2" xfId="1" applyNumberFormat="1" applyFont="1" applyFill="1" applyBorder="1" applyAlignment="1">
      <alignment wrapText="1"/>
    </xf>
    <xf numFmtId="164" fontId="1" fillId="5" borderId="1" xfId="1" applyNumberFormat="1" applyFont="1" applyFill="1" applyBorder="1" applyAlignment="1">
      <alignment wrapText="1"/>
    </xf>
    <xf numFmtId="164" fontId="1" fillId="5" borderId="23" xfId="1" applyNumberFormat="1" applyFont="1" applyFill="1" applyBorder="1" applyAlignment="1">
      <alignment wrapText="1"/>
    </xf>
    <xf numFmtId="0" fontId="6" fillId="9" borderId="10" xfId="0" applyFont="1" applyFill="1" applyBorder="1" applyAlignment="1">
      <alignment vertical="center"/>
    </xf>
    <xf numFmtId="0" fontId="7" fillId="0" borderId="0" xfId="0" applyFont="1"/>
    <xf numFmtId="0" fontId="10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wrapText="1"/>
    </xf>
    <xf numFmtId="3" fontId="6" fillId="10" borderId="10" xfId="0" applyNumberFormat="1" applyFont="1" applyFill="1" applyBorder="1" applyAlignment="1">
      <alignment vertical="center" wrapText="1"/>
    </xf>
    <xf numFmtId="164" fontId="6" fillId="10" borderId="21" xfId="1" applyNumberFormat="1" applyFont="1" applyFill="1" applyBorder="1" applyAlignment="1">
      <alignment vertical="center" wrapText="1"/>
    </xf>
    <xf numFmtId="164" fontId="6" fillId="10" borderId="10" xfId="1" applyNumberFormat="1" applyFont="1" applyFill="1" applyBorder="1" applyAlignment="1">
      <alignment vertical="center" wrapText="1"/>
    </xf>
    <xf numFmtId="0" fontId="6" fillId="10" borderId="10" xfId="0" applyFont="1" applyFill="1" applyBorder="1" applyAlignment="1">
      <alignment vertical="center"/>
    </xf>
    <xf numFmtId="0" fontId="10" fillId="6" borderId="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3" fontId="6" fillId="9" borderId="10" xfId="0" applyNumberFormat="1" applyFont="1" applyFill="1" applyBorder="1" applyAlignment="1">
      <alignment vertical="center" wrapText="1"/>
    </xf>
    <xf numFmtId="164" fontId="6" fillId="9" borderId="21" xfId="1" applyNumberFormat="1" applyFont="1" applyFill="1" applyBorder="1" applyAlignment="1">
      <alignment vertical="center" wrapText="1"/>
    </xf>
    <xf numFmtId="164" fontId="5" fillId="6" borderId="1" xfId="1" applyNumberFormat="1" applyFont="1" applyFill="1" applyBorder="1" applyAlignment="1">
      <alignment wrapText="1"/>
    </xf>
    <xf numFmtId="0" fontId="6" fillId="9" borderId="22" xfId="0" applyFont="1" applyFill="1" applyBorder="1" applyAlignment="1">
      <alignment vertical="center" wrapText="1"/>
    </xf>
    <xf numFmtId="0" fontId="10" fillId="6" borderId="1" xfId="0" quotePrefix="1" applyFont="1" applyFill="1" applyBorder="1" applyAlignment="1">
      <alignment wrapText="1"/>
    </xf>
    <xf numFmtId="0" fontId="3" fillId="6" borderId="1" xfId="0" quotePrefix="1" applyFont="1" applyFill="1" applyBorder="1" applyAlignment="1">
      <alignment wrapText="1"/>
    </xf>
    <xf numFmtId="164" fontId="10" fillId="6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20" xfId="0" applyFont="1" applyFill="1" applyBorder="1" applyAlignment="1">
      <alignment wrapText="1"/>
    </xf>
    <xf numFmtId="0" fontId="8" fillId="4" borderId="20" xfId="0" applyFont="1" applyFill="1" applyBorder="1" applyAlignment="1">
      <alignment vertical="center" wrapText="1"/>
    </xf>
    <xf numFmtId="0" fontId="3" fillId="4" borderId="20" xfId="0" applyFont="1" applyFill="1" applyBorder="1"/>
    <xf numFmtId="0" fontId="6" fillId="11" borderId="10" xfId="0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wrapText="1"/>
    </xf>
    <xf numFmtId="3" fontId="6" fillId="11" borderId="10" xfId="0" applyNumberFormat="1" applyFont="1" applyFill="1" applyBorder="1" applyAlignment="1">
      <alignment vertical="center" wrapText="1"/>
    </xf>
    <xf numFmtId="164" fontId="6" fillId="11" borderId="10" xfId="1" applyNumberFormat="1" applyFont="1" applyFill="1" applyBorder="1" applyAlignment="1">
      <alignment vertical="center" wrapText="1"/>
    </xf>
    <xf numFmtId="0" fontId="6" fillId="12" borderId="25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right" vertical="center"/>
    </xf>
    <xf numFmtId="0" fontId="3" fillId="3" borderId="33" xfId="0" applyFont="1" applyFill="1" applyBorder="1" applyAlignment="1">
      <alignment horizontal="right" vertical="center"/>
    </xf>
    <xf numFmtId="0" fontId="3" fillId="3" borderId="31" xfId="0" applyFont="1" applyFill="1" applyBorder="1" applyAlignment="1">
      <alignment horizontal="right" vertical="center"/>
    </xf>
    <xf numFmtId="0" fontId="6" fillId="7" borderId="32" xfId="0" applyFont="1" applyFill="1" applyBorder="1" applyAlignment="1">
      <alignment horizontal="right" vertical="center"/>
    </xf>
    <xf numFmtId="0" fontId="3" fillId="8" borderId="33" xfId="0" applyFont="1" applyFill="1" applyBorder="1"/>
    <xf numFmtId="0" fontId="3" fillId="8" borderId="31" xfId="0" applyFont="1" applyFill="1" applyBorder="1"/>
    <xf numFmtId="0" fontId="6" fillId="10" borderId="32" xfId="0" applyFont="1" applyFill="1" applyBorder="1" applyAlignment="1">
      <alignment vertical="center"/>
    </xf>
    <xf numFmtId="0" fontId="3" fillId="5" borderId="33" xfId="0" applyFont="1" applyFill="1" applyBorder="1"/>
    <xf numFmtId="0" fontId="3" fillId="5" borderId="31" xfId="0" applyFont="1" applyFill="1" applyBorder="1"/>
    <xf numFmtId="0" fontId="6" fillId="9" borderId="32" xfId="0" applyFont="1" applyFill="1" applyBorder="1" applyAlignment="1">
      <alignment vertical="center"/>
    </xf>
    <xf numFmtId="0" fontId="10" fillId="6" borderId="33" xfId="0" applyFont="1" applyFill="1" applyBorder="1"/>
    <xf numFmtId="0" fontId="3" fillId="6" borderId="33" xfId="0" applyFont="1" applyFill="1" applyBorder="1"/>
    <xf numFmtId="0" fontId="3" fillId="6" borderId="31" xfId="0" applyFont="1" applyFill="1" applyBorder="1"/>
    <xf numFmtId="0" fontId="6" fillId="11" borderId="32" xfId="0" applyFont="1" applyFill="1" applyBorder="1" applyAlignment="1">
      <alignment vertical="center"/>
    </xf>
    <xf numFmtId="0" fontId="3" fillId="4" borderId="33" xfId="0" applyFont="1" applyFill="1" applyBorder="1"/>
    <xf numFmtId="0" fontId="3" fillId="4" borderId="34" xfId="0" applyFont="1" applyFill="1" applyBorder="1"/>
    <xf numFmtId="0" fontId="6" fillId="12" borderId="35" xfId="0" applyFont="1" applyFill="1" applyBorder="1" applyAlignment="1">
      <alignment vertical="center" wrapText="1"/>
    </xf>
    <xf numFmtId="0" fontId="0" fillId="0" borderId="29" xfId="0" applyBorder="1"/>
    <xf numFmtId="0" fontId="0" fillId="0" borderId="36" xfId="0" applyBorder="1" applyAlignment="1">
      <alignment wrapText="1"/>
    </xf>
    <xf numFmtId="0" fontId="0" fillId="0" borderId="36" xfId="0" applyBorder="1"/>
    <xf numFmtId="0" fontId="0" fillId="0" borderId="37" xfId="0" applyBorder="1"/>
    <xf numFmtId="164" fontId="6" fillId="6" borderId="22" xfId="1" applyNumberFormat="1" applyFont="1" applyFill="1" applyBorder="1" applyAlignment="1">
      <alignment vertical="center" wrapText="1"/>
    </xf>
    <xf numFmtId="164" fontId="5" fillId="6" borderId="11" xfId="1" applyNumberFormat="1" applyFont="1" applyFill="1" applyBorder="1" applyAlignment="1">
      <alignment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vertical="center" wrapText="1"/>
    </xf>
    <xf numFmtId="0" fontId="6" fillId="8" borderId="16" xfId="0" applyFont="1" applyFill="1" applyBorder="1" applyAlignment="1">
      <alignment horizontal="center" vertical="top" wrapText="1"/>
    </xf>
    <xf numFmtId="0" fontId="6" fillId="8" borderId="17" xfId="0" applyFont="1" applyFill="1" applyBorder="1" applyAlignment="1">
      <alignment horizontal="center" vertical="top" wrapText="1"/>
    </xf>
    <xf numFmtId="0" fontId="6" fillId="8" borderId="9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6" fillId="11" borderId="10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404132</xdr:colOff>
      <xdr:row>0</xdr:row>
      <xdr:rowOff>52919</xdr:rowOff>
    </xdr:from>
    <xdr:to>
      <xdr:col>18</xdr:col>
      <xdr:colOff>139963</xdr:colOff>
      <xdr:row>2</xdr:row>
      <xdr:rowOff>76201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9918" y="52919"/>
          <a:ext cx="579474" cy="56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657680</xdr:colOff>
      <xdr:row>0</xdr:row>
      <xdr:rowOff>48340</xdr:rowOff>
    </xdr:from>
    <xdr:to>
      <xdr:col>6</xdr:col>
      <xdr:colOff>278321</xdr:colOff>
      <xdr:row>2</xdr:row>
      <xdr:rowOff>65273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0823" y="48340"/>
          <a:ext cx="464284" cy="561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500062</xdr:colOff>
      <xdr:row>38</xdr:row>
      <xdr:rowOff>152400</xdr:rowOff>
    </xdr:from>
    <xdr:to>
      <xdr:col>25</xdr:col>
      <xdr:colOff>455084</xdr:colOff>
      <xdr:row>44</xdr:row>
      <xdr:rowOff>152400</xdr:rowOff>
    </xdr:to>
    <xdr:sp macro="" textlink="">
      <xdr:nvSpPr>
        <xdr:cNvPr id="2" name="TextBox 1"/>
        <xdr:cNvSpPr txBox="1"/>
      </xdr:nvSpPr>
      <xdr:spPr>
        <a:xfrm>
          <a:off x="15750645" y="8619067"/>
          <a:ext cx="2399772" cy="1153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CAMAT BEDUAI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MIKO MARTOYO,S.Sos,  M.A.P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Tk.I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19690417 199103 1 005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abSelected="1" zoomScale="90" zoomScaleNormal="90" workbookViewId="0">
      <selection activeCell="F43" sqref="F43"/>
    </sheetView>
  </sheetViews>
  <sheetFormatPr defaultRowHeight="15" x14ac:dyDescent="0.25"/>
  <cols>
    <col min="1" max="1" width="5.5703125" customWidth="1"/>
    <col min="2" max="2" width="5" customWidth="1"/>
    <col min="3" max="3" width="22.140625" customWidth="1"/>
    <col min="4" max="4" width="9.5703125" customWidth="1"/>
    <col min="5" max="5" width="24.5703125" customWidth="1"/>
    <col min="6" max="6" width="12.7109375" customWidth="1"/>
    <col min="7" max="7" width="11" customWidth="1"/>
    <col min="8" max="8" width="7.85546875" customWidth="1"/>
    <col min="9" max="9" width="10.140625" customWidth="1"/>
    <col min="10" max="10" width="9.140625" customWidth="1"/>
    <col min="11" max="11" width="7.7109375" customWidth="1"/>
    <col min="12" max="12" width="9" customWidth="1"/>
    <col min="13" max="13" width="11" customWidth="1"/>
    <col min="14" max="14" width="9.28515625" customWidth="1"/>
    <col min="15" max="15" width="12.85546875" customWidth="1"/>
    <col min="16" max="16" width="9" customWidth="1"/>
    <col min="17" max="17" width="11.140625" customWidth="1"/>
    <col min="18" max="18" width="12.7109375" customWidth="1"/>
    <col min="19" max="19" width="8.42578125" customWidth="1"/>
    <col min="20" max="20" width="9.28515625" customWidth="1"/>
    <col min="21" max="21" width="10.140625" customWidth="1"/>
    <col min="22" max="22" width="8.7109375" customWidth="1"/>
    <col min="23" max="23" width="7.7109375" customWidth="1"/>
    <col min="24" max="24" width="12.140625" customWidth="1"/>
    <col min="25" max="25" width="8" customWidth="1"/>
    <col min="26" max="26" width="10.7109375" customWidth="1"/>
  </cols>
  <sheetData>
    <row r="1" spans="1:32" ht="21.75" thickTop="1" x14ac:dyDescent="0.35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</row>
    <row r="2" spans="1:32" ht="21" x14ac:dyDescent="0.3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2"/>
    </row>
    <row r="3" spans="1:32" ht="19.5" thickBot="1" x14ac:dyDescent="0.35">
      <c r="A3" s="123" t="s">
        <v>36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32" ht="24.75" customHeight="1" thickTop="1" x14ac:dyDescent="0.25">
      <c r="A4" s="126" t="s">
        <v>1</v>
      </c>
      <c r="B4" s="137" t="s">
        <v>25</v>
      </c>
      <c r="C4" s="138"/>
      <c r="D4" s="111" t="s">
        <v>104</v>
      </c>
      <c r="E4" s="128" t="s">
        <v>70</v>
      </c>
      <c r="F4" s="128" t="s">
        <v>2</v>
      </c>
      <c r="G4" s="128" t="s">
        <v>3</v>
      </c>
      <c r="H4" s="128" t="s">
        <v>4</v>
      </c>
      <c r="I4" s="128" t="s">
        <v>5</v>
      </c>
      <c r="J4" s="128" t="s">
        <v>6</v>
      </c>
      <c r="K4" s="128" t="s">
        <v>26</v>
      </c>
      <c r="L4" s="128" t="s">
        <v>7</v>
      </c>
      <c r="M4" s="128" t="s">
        <v>8</v>
      </c>
      <c r="N4" s="128"/>
      <c r="O4" s="128"/>
      <c r="P4" s="128" t="s">
        <v>12</v>
      </c>
      <c r="Q4" s="128"/>
      <c r="R4" s="128"/>
      <c r="S4" s="128"/>
      <c r="T4" s="128" t="s">
        <v>17</v>
      </c>
      <c r="U4" s="128"/>
      <c r="V4" s="128"/>
      <c r="W4" s="128"/>
      <c r="X4" s="128"/>
      <c r="Y4" s="128"/>
      <c r="Z4" s="133"/>
    </row>
    <row r="5" spans="1:32" ht="32.25" customHeight="1" thickBot="1" x14ac:dyDescent="0.3">
      <c r="A5" s="127"/>
      <c r="B5" s="139"/>
      <c r="C5" s="140"/>
      <c r="D5" s="112"/>
      <c r="E5" s="129"/>
      <c r="F5" s="129"/>
      <c r="G5" s="129"/>
      <c r="H5" s="129"/>
      <c r="I5" s="129"/>
      <c r="J5" s="129"/>
      <c r="K5" s="129"/>
      <c r="L5" s="129"/>
      <c r="M5" s="79" t="s">
        <v>9</v>
      </c>
      <c r="N5" s="79" t="s">
        <v>10</v>
      </c>
      <c r="O5" s="79" t="s">
        <v>11</v>
      </c>
      <c r="P5" s="79" t="s">
        <v>13</v>
      </c>
      <c r="Q5" s="79" t="s">
        <v>14</v>
      </c>
      <c r="R5" s="79" t="s">
        <v>15</v>
      </c>
      <c r="S5" s="79" t="s">
        <v>16</v>
      </c>
      <c r="T5" s="79" t="s">
        <v>18</v>
      </c>
      <c r="U5" s="79" t="s">
        <v>19</v>
      </c>
      <c r="V5" s="79" t="s">
        <v>20</v>
      </c>
      <c r="W5" s="79" t="s">
        <v>21</v>
      </c>
      <c r="X5" s="79" t="s">
        <v>22</v>
      </c>
      <c r="Y5" s="79" t="s">
        <v>23</v>
      </c>
      <c r="Z5" s="83" t="s">
        <v>24</v>
      </c>
      <c r="AA5" s="42"/>
      <c r="AB5" s="42"/>
      <c r="AF5" s="42"/>
    </row>
    <row r="6" spans="1:32" ht="22.5" customHeight="1" x14ac:dyDescent="0.25">
      <c r="A6" s="135" t="s">
        <v>27</v>
      </c>
      <c r="B6" s="134" t="s">
        <v>28</v>
      </c>
      <c r="C6" s="134"/>
      <c r="D6" s="80">
        <v>3</v>
      </c>
      <c r="E6" s="80" t="s">
        <v>34</v>
      </c>
      <c r="F6" s="24">
        <v>9</v>
      </c>
      <c r="G6" s="24">
        <v>5</v>
      </c>
      <c r="H6" s="24">
        <v>11</v>
      </c>
      <c r="I6" s="24">
        <v>23.34</v>
      </c>
      <c r="J6" s="24">
        <v>0.02</v>
      </c>
      <c r="K6" s="24">
        <v>630</v>
      </c>
      <c r="L6" s="24">
        <v>30</v>
      </c>
      <c r="M6" s="25">
        <v>1043</v>
      </c>
      <c r="N6" s="26">
        <v>1019</v>
      </c>
      <c r="O6" s="26">
        <f>M6+N6</f>
        <v>2062</v>
      </c>
      <c r="P6" s="26">
        <v>1809</v>
      </c>
      <c r="Q6" s="24">
        <v>195</v>
      </c>
      <c r="R6" s="24">
        <v>58</v>
      </c>
      <c r="S6" s="24">
        <v>0</v>
      </c>
      <c r="T6" s="24">
        <v>253</v>
      </c>
      <c r="U6" s="26">
        <v>1751</v>
      </c>
      <c r="V6" s="27">
        <v>36</v>
      </c>
      <c r="W6" s="27">
        <v>13</v>
      </c>
      <c r="X6" s="27">
        <v>1</v>
      </c>
      <c r="Y6" s="27">
        <v>6</v>
      </c>
      <c r="Z6" s="84">
        <v>2</v>
      </c>
      <c r="AA6" s="82"/>
    </row>
    <row r="7" spans="1:32" x14ac:dyDescent="0.25">
      <c r="A7" s="136"/>
      <c r="B7" s="11" t="s">
        <v>27</v>
      </c>
      <c r="C7" s="12" t="s">
        <v>29</v>
      </c>
      <c r="D7" s="12"/>
      <c r="E7" s="12" t="s">
        <v>78</v>
      </c>
      <c r="F7" s="19"/>
      <c r="G7" s="19">
        <v>1</v>
      </c>
      <c r="H7" s="19">
        <v>3</v>
      </c>
      <c r="I7" s="19"/>
      <c r="J7" s="19"/>
      <c r="K7" s="19">
        <v>191</v>
      </c>
      <c r="L7" s="19">
        <v>15</v>
      </c>
      <c r="M7" s="19">
        <v>308</v>
      </c>
      <c r="N7" s="19">
        <v>330</v>
      </c>
      <c r="O7" s="19">
        <v>638</v>
      </c>
      <c r="P7" s="19">
        <v>625</v>
      </c>
      <c r="Q7" s="19">
        <v>13</v>
      </c>
      <c r="R7" s="19">
        <v>0</v>
      </c>
      <c r="S7" s="19">
        <v>0</v>
      </c>
      <c r="T7" s="19">
        <v>13</v>
      </c>
      <c r="U7" s="19">
        <v>607</v>
      </c>
      <c r="V7" s="20">
        <v>7</v>
      </c>
      <c r="W7" s="20">
        <v>6</v>
      </c>
      <c r="X7" s="20">
        <v>0</v>
      </c>
      <c r="Y7" s="20">
        <v>4</v>
      </c>
      <c r="Z7" s="85">
        <v>1</v>
      </c>
      <c r="AA7" s="2"/>
    </row>
    <row r="8" spans="1:32" x14ac:dyDescent="0.25">
      <c r="A8" s="136"/>
      <c r="B8" s="11" t="s">
        <v>33</v>
      </c>
      <c r="C8" s="12" t="s">
        <v>30</v>
      </c>
      <c r="D8" s="12"/>
      <c r="E8" s="12" t="s">
        <v>103</v>
      </c>
      <c r="F8" s="19"/>
      <c r="G8" s="19">
        <v>2</v>
      </c>
      <c r="H8" s="19">
        <v>4</v>
      </c>
      <c r="I8" s="19"/>
      <c r="J8" s="19"/>
      <c r="K8" s="19">
        <v>247</v>
      </c>
      <c r="L8" s="19">
        <v>7</v>
      </c>
      <c r="M8" s="19">
        <v>394</v>
      </c>
      <c r="N8" s="19">
        <v>387</v>
      </c>
      <c r="O8" s="19">
        <v>781</v>
      </c>
      <c r="P8" s="19">
        <v>781</v>
      </c>
      <c r="Q8" s="19">
        <v>0</v>
      </c>
      <c r="R8" s="19">
        <v>0</v>
      </c>
      <c r="S8" s="19">
        <v>0</v>
      </c>
      <c r="T8" s="19">
        <v>0</v>
      </c>
      <c r="U8" s="19">
        <v>763</v>
      </c>
      <c r="V8" s="20">
        <v>16</v>
      </c>
      <c r="W8" s="20">
        <v>1</v>
      </c>
      <c r="X8" s="20">
        <v>0</v>
      </c>
      <c r="Y8" s="20">
        <v>0</v>
      </c>
      <c r="Z8" s="85">
        <v>1</v>
      </c>
      <c r="AA8" s="2"/>
    </row>
    <row r="9" spans="1:32" ht="16.5" customHeight="1" thickBot="1" x14ac:dyDescent="0.3">
      <c r="A9" s="136"/>
      <c r="B9" s="17" t="s">
        <v>32</v>
      </c>
      <c r="C9" s="18" t="s">
        <v>31</v>
      </c>
      <c r="D9" s="18"/>
      <c r="E9" s="18" t="s">
        <v>35</v>
      </c>
      <c r="F9" s="21"/>
      <c r="G9" s="21">
        <v>2</v>
      </c>
      <c r="H9" s="21">
        <v>4</v>
      </c>
      <c r="I9" s="21"/>
      <c r="J9" s="21"/>
      <c r="K9" s="21">
        <v>192</v>
      </c>
      <c r="L9" s="21">
        <v>8</v>
      </c>
      <c r="M9" s="21">
        <v>341</v>
      </c>
      <c r="N9" s="21">
        <v>302</v>
      </c>
      <c r="O9" s="21">
        <v>643</v>
      </c>
      <c r="P9" s="21">
        <v>403</v>
      </c>
      <c r="Q9" s="21">
        <v>182</v>
      </c>
      <c r="R9" s="21">
        <v>58</v>
      </c>
      <c r="S9" s="22">
        <v>0</v>
      </c>
      <c r="T9" s="21">
        <v>240</v>
      </c>
      <c r="U9" s="21">
        <v>381</v>
      </c>
      <c r="V9" s="23">
        <v>13</v>
      </c>
      <c r="W9" s="23">
        <v>6</v>
      </c>
      <c r="X9" s="23">
        <v>1</v>
      </c>
      <c r="Y9" s="23">
        <v>2</v>
      </c>
      <c r="Z9" s="86">
        <v>0</v>
      </c>
      <c r="AA9" s="2"/>
    </row>
    <row r="10" spans="1:32" ht="21" customHeight="1" x14ac:dyDescent="0.25">
      <c r="A10" s="114" t="s">
        <v>33</v>
      </c>
      <c r="B10" s="113" t="s">
        <v>69</v>
      </c>
      <c r="C10" s="113"/>
      <c r="D10" s="77">
        <v>4</v>
      </c>
      <c r="E10" s="77" t="s">
        <v>37</v>
      </c>
      <c r="F10" s="38">
        <v>10</v>
      </c>
      <c r="G10" s="38">
        <v>7</v>
      </c>
      <c r="H10" s="38">
        <v>13</v>
      </c>
      <c r="I10" s="38">
        <v>78.28</v>
      </c>
      <c r="J10" s="38">
        <v>0.05</v>
      </c>
      <c r="K10" s="38">
        <v>899</v>
      </c>
      <c r="L10" s="38">
        <v>91</v>
      </c>
      <c r="M10" s="39">
        <v>1468</v>
      </c>
      <c r="N10" s="39">
        <v>1454</v>
      </c>
      <c r="O10" s="39">
        <f t="shared" ref="O10:O37" si="0">M10+N10</f>
        <v>2922</v>
      </c>
      <c r="P10" s="39">
        <v>1115</v>
      </c>
      <c r="Q10" s="39">
        <v>1655</v>
      </c>
      <c r="R10" s="38">
        <v>152</v>
      </c>
      <c r="S10" s="38">
        <v>0</v>
      </c>
      <c r="T10" s="39">
        <v>1629</v>
      </c>
      <c r="U10" s="38">
        <v>60</v>
      </c>
      <c r="V10" s="40">
        <v>1050</v>
      </c>
      <c r="W10" s="41">
        <v>5</v>
      </c>
      <c r="X10" s="41">
        <v>33</v>
      </c>
      <c r="Y10" s="41">
        <v>44</v>
      </c>
      <c r="Z10" s="87">
        <v>101</v>
      </c>
      <c r="AA10" s="2"/>
      <c r="AB10" s="42"/>
    </row>
    <row r="11" spans="1:32" x14ac:dyDescent="0.25">
      <c r="A11" s="115"/>
      <c r="B11" s="28">
        <v>1</v>
      </c>
      <c r="C11" s="29" t="s">
        <v>38</v>
      </c>
      <c r="D11" s="29"/>
      <c r="E11" s="29" t="s">
        <v>79</v>
      </c>
      <c r="F11" s="29"/>
      <c r="G11" s="29">
        <v>3</v>
      </c>
      <c r="H11" s="29">
        <v>4</v>
      </c>
      <c r="I11" s="29"/>
      <c r="J11" s="29"/>
      <c r="K11" s="29">
        <v>334</v>
      </c>
      <c r="L11" s="29">
        <v>21</v>
      </c>
      <c r="M11" s="29">
        <v>528</v>
      </c>
      <c r="N11" s="29">
        <v>552</v>
      </c>
      <c r="O11" s="30">
        <f t="shared" si="0"/>
        <v>1080</v>
      </c>
      <c r="P11" s="29">
        <v>52</v>
      </c>
      <c r="Q11" s="29">
        <v>942</v>
      </c>
      <c r="R11" s="29">
        <v>86</v>
      </c>
      <c r="S11" s="29">
        <v>0</v>
      </c>
      <c r="T11" s="29">
        <v>914</v>
      </c>
      <c r="U11" s="29">
        <v>20</v>
      </c>
      <c r="V11" s="31">
        <v>48</v>
      </c>
      <c r="W11" s="31">
        <v>0</v>
      </c>
      <c r="X11" s="31">
        <v>11</v>
      </c>
      <c r="Y11" s="31">
        <v>34</v>
      </c>
      <c r="Z11" s="88">
        <v>53</v>
      </c>
      <c r="AB11" s="42"/>
    </row>
    <row r="12" spans="1:32" x14ac:dyDescent="0.25">
      <c r="A12" s="115"/>
      <c r="B12" s="28">
        <v>2</v>
      </c>
      <c r="C12" s="29" t="s">
        <v>39</v>
      </c>
      <c r="D12" s="29"/>
      <c r="E12" s="29" t="s">
        <v>85</v>
      </c>
      <c r="F12" s="29"/>
      <c r="G12" s="29">
        <v>1</v>
      </c>
      <c r="H12" s="29">
        <v>2</v>
      </c>
      <c r="I12" s="29"/>
      <c r="J12" s="29"/>
      <c r="K12" s="29">
        <v>150</v>
      </c>
      <c r="L12" s="29">
        <v>12</v>
      </c>
      <c r="M12" s="29">
        <v>245</v>
      </c>
      <c r="N12" s="29">
        <v>256</v>
      </c>
      <c r="O12" s="32">
        <f t="shared" si="0"/>
        <v>501</v>
      </c>
      <c r="P12" s="29">
        <v>47</v>
      </c>
      <c r="Q12" s="29">
        <v>401</v>
      </c>
      <c r="R12" s="29">
        <v>53</v>
      </c>
      <c r="S12" s="29">
        <v>0</v>
      </c>
      <c r="T12" s="29">
        <v>398</v>
      </c>
      <c r="U12" s="29">
        <v>15</v>
      </c>
      <c r="V12" s="31">
        <v>15</v>
      </c>
      <c r="W12" s="31">
        <v>5</v>
      </c>
      <c r="X12" s="31">
        <v>15</v>
      </c>
      <c r="Y12" s="31">
        <v>5</v>
      </c>
      <c r="Z12" s="88">
        <v>48</v>
      </c>
      <c r="AE12" s="42"/>
    </row>
    <row r="13" spans="1:32" x14ac:dyDescent="0.25">
      <c r="A13" s="115"/>
      <c r="B13" s="28">
        <v>3</v>
      </c>
      <c r="C13" s="29" t="s">
        <v>40</v>
      </c>
      <c r="D13" s="29"/>
      <c r="E13" s="29" t="s">
        <v>80</v>
      </c>
      <c r="F13" s="29"/>
      <c r="G13" s="29">
        <v>1</v>
      </c>
      <c r="H13" s="29">
        <v>2</v>
      </c>
      <c r="I13" s="29"/>
      <c r="J13" s="29"/>
      <c r="K13" s="29">
        <v>103</v>
      </c>
      <c r="L13" s="29">
        <v>11</v>
      </c>
      <c r="M13" s="29">
        <v>170</v>
      </c>
      <c r="N13" s="29">
        <v>144</v>
      </c>
      <c r="O13" s="32">
        <f t="shared" si="0"/>
        <v>314</v>
      </c>
      <c r="P13" s="29">
        <v>11</v>
      </c>
      <c r="Q13" s="29">
        <v>303</v>
      </c>
      <c r="R13" s="29">
        <v>0</v>
      </c>
      <c r="S13" s="29">
        <v>0</v>
      </c>
      <c r="T13" s="29">
        <v>297</v>
      </c>
      <c r="U13" s="29">
        <v>11</v>
      </c>
      <c r="V13" s="31">
        <v>4</v>
      </c>
      <c r="W13" s="31">
        <v>0</v>
      </c>
      <c r="X13" s="31">
        <v>1</v>
      </c>
      <c r="Y13" s="31">
        <v>1</v>
      </c>
      <c r="Z13" s="88">
        <v>0</v>
      </c>
      <c r="AE13" s="42"/>
    </row>
    <row r="14" spans="1:32" ht="15.75" thickBot="1" x14ac:dyDescent="0.3">
      <c r="A14" s="116"/>
      <c r="B14" s="33">
        <v>4</v>
      </c>
      <c r="C14" s="34" t="s">
        <v>41</v>
      </c>
      <c r="D14" s="34"/>
      <c r="E14" s="34" t="s">
        <v>81</v>
      </c>
      <c r="F14" s="34"/>
      <c r="G14" s="34">
        <v>2</v>
      </c>
      <c r="H14" s="34">
        <v>5</v>
      </c>
      <c r="I14" s="34"/>
      <c r="J14" s="34"/>
      <c r="K14" s="34">
        <v>312</v>
      </c>
      <c r="L14" s="34">
        <v>47</v>
      </c>
      <c r="M14" s="34">
        <v>525</v>
      </c>
      <c r="N14" s="34">
        <v>502</v>
      </c>
      <c r="O14" s="35">
        <f t="shared" si="0"/>
        <v>1027</v>
      </c>
      <c r="P14" s="36">
        <v>1005</v>
      </c>
      <c r="Q14" s="34">
        <v>9</v>
      </c>
      <c r="R14" s="34">
        <v>13</v>
      </c>
      <c r="S14" s="29">
        <v>0</v>
      </c>
      <c r="T14" s="34">
        <v>20</v>
      </c>
      <c r="U14" s="34">
        <v>14</v>
      </c>
      <c r="V14" s="37">
        <v>983</v>
      </c>
      <c r="W14" s="37">
        <v>0</v>
      </c>
      <c r="X14" s="37">
        <v>6</v>
      </c>
      <c r="Y14" s="37">
        <v>4</v>
      </c>
      <c r="Z14" s="89">
        <v>0</v>
      </c>
    </row>
    <row r="15" spans="1:32" ht="15.75" x14ac:dyDescent="0.25">
      <c r="A15" s="118" t="s">
        <v>32</v>
      </c>
      <c r="B15" s="117" t="s">
        <v>42</v>
      </c>
      <c r="C15" s="117"/>
      <c r="D15" s="78">
        <v>8</v>
      </c>
      <c r="E15" s="78" t="s">
        <v>77</v>
      </c>
      <c r="F15" s="78">
        <v>14</v>
      </c>
      <c r="G15" s="78">
        <v>9</v>
      </c>
      <c r="H15" s="78">
        <v>23</v>
      </c>
      <c r="I15" s="78">
        <v>128.43</v>
      </c>
      <c r="J15" s="78">
        <v>5.19</v>
      </c>
      <c r="K15" s="78">
        <f>SUM(K16:K23)</f>
        <v>919</v>
      </c>
      <c r="L15" s="78">
        <f>SUM(L16:L23)</f>
        <v>321</v>
      </c>
      <c r="M15" s="53">
        <v>1785</v>
      </c>
      <c r="N15" s="53">
        <v>1579</v>
      </c>
      <c r="O15" s="54">
        <f t="shared" si="0"/>
        <v>3364</v>
      </c>
      <c r="P15" s="78">
        <v>90</v>
      </c>
      <c r="Q15" s="53">
        <v>2991</v>
      </c>
      <c r="R15" s="78">
        <v>279</v>
      </c>
      <c r="S15" s="78">
        <v>4</v>
      </c>
      <c r="T15" s="55">
        <v>3218</v>
      </c>
      <c r="U15" s="78">
        <v>37</v>
      </c>
      <c r="V15" s="56">
        <v>65</v>
      </c>
      <c r="W15" s="56">
        <v>1</v>
      </c>
      <c r="X15" s="56">
        <v>18</v>
      </c>
      <c r="Y15" s="56">
        <v>25</v>
      </c>
      <c r="Z15" s="90">
        <v>0</v>
      </c>
    </row>
    <row r="16" spans="1:32" x14ac:dyDescent="0.25">
      <c r="A16" s="119"/>
      <c r="B16" s="3" t="s">
        <v>27</v>
      </c>
      <c r="C16" s="4" t="s">
        <v>43</v>
      </c>
      <c r="D16" s="4"/>
      <c r="E16" s="4" t="s">
        <v>84</v>
      </c>
      <c r="F16" s="4"/>
      <c r="G16" s="4"/>
      <c r="H16" s="4"/>
      <c r="I16" s="4"/>
      <c r="J16" s="4"/>
      <c r="K16" s="4">
        <v>191</v>
      </c>
      <c r="L16" s="4">
        <v>75</v>
      </c>
      <c r="M16" s="4">
        <v>301</v>
      </c>
      <c r="N16" s="4">
        <v>331</v>
      </c>
      <c r="O16" s="46">
        <f t="shared" si="0"/>
        <v>632</v>
      </c>
      <c r="P16" s="4">
        <v>30</v>
      </c>
      <c r="Q16" s="4">
        <v>547</v>
      </c>
      <c r="R16" s="4">
        <v>33</v>
      </c>
      <c r="S16" s="4">
        <v>4</v>
      </c>
      <c r="T16" s="4">
        <v>578</v>
      </c>
      <c r="U16" s="4">
        <v>9</v>
      </c>
      <c r="V16" s="44">
        <v>13</v>
      </c>
      <c r="W16" s="44">
        <v>0</v>
      </c>
      <c r="X16" s="44">
        <v>7</v>
      </c>
      <c r="Y16" s="44">
        <v>7</v>
      </c>
      <c r="Z16" s="91">
        <v>0</v>
      </c>
    </row>
    <row r="17" spans="1:26" x14ac:dyDescent="0.25">
      <c r="A17" s="119"/>
      <c r="B17" s="3" t="s">
        <v>33</v>
      </c>
      <c r="C17" s="4" t="s">
        <v>44</v>
      </c>
      <c r="D17" s="4"/>
      <c r="E17" s="4" t="s">
        <v>86</v>
      </c>
      <c r="F17" s="4"/>
      <c r="G17" s="4"/>
      <c r="H17" s="4"/>
      <c r="I17" s="4"/>
      <c r="J17" s="4"/>
      <c r="K17" s="4">
        <v>60</v>
      </c>
      <c r="L17" s="4">
        <v>9</v>
      </c>
      <c r="M17" s="4">
        <v>104</v>
      </c>
      <c r="N17" s="4">
        <v>94</v>
      </c>
      <c r="O17" s="46">
        <f t="shared" si="0"/>
        <v>198</v>
      </c>
      <c r="P17" s="4">
        <v>0</v>
      </c>
      <c r="Q17" s="4">
        <v>189</v>
      </c>
      <c r="R17" s="4">
        <v>10</v>
      </c>
      <c r="S17" s="4">
        <v>0</v>
      </c>
      <c r="T17" s="4">
        <v>193</v>
      </c>
      <c r="U17" s="4">
        <v>0</v>
      </c>
      <c r="V17" s="44">
        <v>4</v>
      </c>
      <c r="W17" s="44">
        <v>0</v>
      </c>
      <c r="X17" s="44">
        <v>1</v>
      </c>
      <c r="Y17" s="44">
        <v>1</v>
      </c>
      <c r="Z17" s="91">
        <v>0</v>
      </c>
    </row>
    <row r="18" spans="1:26" x14ac:dyDescent="0.25">
      <c r="A18" s="119"/>
      <c r="B18" s="3" t="s">
        <v>32</v>
      </c>
      <c r="C18" s="4" t="s">
        <v>45</v>
      </c>
      <c r="D18" s="4"/>
      <c r="E18" s="4" t="s">
        <v>87</v>
      </c>
      <c r="F18" s="4"/>
      <c r="G18" s="4"/>
      <c r="H18" s="4"/>
      <c r="I18" s="4"/>
      <c r="J18" s="4"/>
      <c r="K18" s="4">
        <v>187</v>
      </c>
      <c r="L18" s="4">
        <v>54</v>
      </c>
      <c r="M18" s="4">
        <v>387</v>
      </c>
      <c r="N18" s="4">
        <v>307</v>
      </c>
      <c r="O18" s="46">
        <f t="shared" si="0"/>
        <v>694</v>
      </c>
      <c r="P18" s="4">
        <v>16</v>
      </c>
      <c r="Q18" s="4">
        <v>571</v>
      </c>
      <c r="R18" s="4">
        <v>104</v>
      </c>
      <c r="S18" s="4">
        <v>0</v>
      </c>
      <c r="T18" s="4">
        <v>664</v>
      </c>
      <c r="U18" s="4">
        <v>3</v>
      </c>
      <c r="V18" s="44">
        <v>22</v>
      </c>
      <c r="W18" s="44">
        <v>0</v>
      </c>
      <c r="X18" s="44">
        <v>0</v>
      </c>
      <c r="Y18" s="44">
        <v>8</v>
      </c>
      <c r="Z18" s="91">
        <v>0</v>
      </c>
    </row>
    <row r="19" spans="1:26" x14ac:dyDescent="0.25">
      <c r="A19" s="119"/>
      <c r="B19" s="3" t="s">
        <v>50</v>
      </c>
      <c r="C19" s="4" t="s">
        <v>46</v>
      </c>
      <c r="D19" s="4"/>
      <c r="E19" s="4" t="s">
        <v>88</v>
      </c>
      <c r="F19" s="4"/>
      <c r="G19" s="4"/>
      <c r="H19" s="4"/>
      <c r="I19" s="4"/>
      <c r="J19" s="4"/>
      <c r="K19" s="4">
        <v>148</v>
      </c>
      <c r="L19" s="4">
        <v>42</v>
      </c>
      <c r="M19" s="4">
        <v>294</v>
      </c>
      <c r="N19" s="4">
        <v>282</v>
      </c>
      <c r="O19" s="47">
        <f t="shared" si="0"/>
        <v>576</v>
      </c>
      <c r="P19" s="4">
        <v>9</v>
      </c>
      <c r="Q19" s="4">
        <v>492</v>
      </c>
      <c r="R19" s="4">
        <v>84</v>
      </c>
      <c r="S19" s="4">
        <v>0</v>
      </c>
      <c r="T19" s="4">
        <v>564</v>
      </c>
      <c r="U19" s="4">
        <v>2</v>
      </c>
      <c r="V19" s="44">
        <v>4</v>
      </c>
      <c r="W19" s="44">
        <v>1</v>
      </c>
      <c r="X19" s="44">
        <v>6</v>
      </c>
      <c r="Y19" s="44">
        <v>4</v>
      </c>
      <c r="Z19" s="91">
        <v>0</v>
      </c>
    </row>
    <row r="20" spans="1:26" x14ac:dyDescent="0.25">
      <c r="A20" s="119"/>
      <c r="B20" s="3" t="s">
        <v>51</v>
      </c>
      <c r="C20" s="4" t="s">
        <v>47</v>
      </c>
      <c r="D20" s="4"/>
      <c r="E20" s="4" t="s">
        <v>89</v>
      </c>
      <c r="F20" s="4"/>
      <c r="G20" s="4"/>
      <c r="H20" s="4"/>
      <c r="I20" s="4"/>
      <c r="J20" s="4"/>
      <c r="K20" s="4">
        <v>103</v>
      </c>
      <c r="L20" s="4">
        <v>17</v>
      </c>
      <c r="M20" s="4">
        <v>208</v>
      </c>
      <c r="N20" s="4">
        <v>175</v>
      </c>
      <c r="O20" s="47">
        <f t="shared" si="0"/>
        <v>383</v>
      </c>
      <c r="P20" s="4">
        <v>18</v>
      </c>
      <c r="Q20" s="4">
        <v>362</v>
      </c>
      <c r="R20" s="4">
        <v>0</v>
      </c>
      <c r="S20" s="4">
        <v>0</v>
      </c>
      <c r="T20" s="4">
        <v>368</v>
      </c>
      <c r="U20" s="4">
        <v>6</v>
      </c>
      <c r="V20" s="44">
        <v>6</v>
      </c>
      <c r="W20" s="44">
        <v>0</v>
      </c>
      <c r="X20" s="44">
        <v>3</v>
      </c>
      <c r="Y20" s="44">
        <v>0</v>
      </c>
      <c r="Z20" s="91">
        <v>0</v>
      </c>
    </row>
    <row r="21" spans="1:26" x14ac:dyDescent="0.25">
      <c r="A21" s="119"/>
      <c r="B21" s="3" t="s">
        <v>52</v>
      </c>
      <c r="C21" s="4" t="s">
        <v>48</v>
      </c>
      <c r="D21" s="4"/>
      <c r="E21" s="4" t="s">
        <v>90</v>
      </c>
      <c r="F21" s="4"/>
      <c r="G21" s="4"/>
      <c r="H21" s="4"/>
      <c r="I21" s="4"/>
      <c r="J21" s="4"/>
      <c r="K21" s="4">
        <v>48</v>
      </c>
      <c r="L21" s="4">
        <v>30</v>
      </c>
      <c r="M21" s="4">
        <v>82</v>
      </c>
      <c r="N21" s="4">
        <v>73</v>
      </c>
      <c r="O21" s="48">
        <f t="shared" si="0"/>
        <v>155</v>
      </c>
      <c r="P21" s="4">
        <v>3</v>
      </c>
      <c r="Q21" s="4">
        <v>151</v>
      </c>
      <c r="R21" s="4">
        <v>4</v>
      </c>
      <c r="S21" s="4">
        <v>0</v>
      </c>
      <c r="T21" s="4">
        <v>151</v>
      </c>
      <c r="U21" s="4">
        <v>0</v>
      </c>
      <c r="V21" s="44">
        <v>7</v>
      </c>
      <c r="W21" s="44">
        <v>0</v>
      </c>
      <c r="X21" s="44">
        <v>0</v>
      </c>
      <c r="Y21" s="44">
        <v>0</v>
      </c>
      <c r="Z21" s="91">
        <v>0</v>
      </c>
    </row>
    <row r="22" spans="1:26" x14ac:dyDescent="0.25">
      <c r="A22" s="119"/>
      <c r="B22" s="3" t="s">
        <v>53</v>
      </c>
      <c r="C22" s="4" t="s">
        <v>49</v>
      </c>
      <c r="D22" s="4"/>
      <c r="E22" s="4" t="s">
        <v>91</v>
      </c>
      <c r="F22" s="4"/>
      <c r="G22" s="4"/>
      <c r="H22" s="4"/>
      <c r="I22" s="4"/>
      <c r="J22" s="4"/>
      <c r="K22" s="4">
        <v>99</v>
      </c>
      <c r="L22" s="4">
        <v>40</v>
      </c>
      <c r="M22" s="4">
        <v>180</v>
      </c>
      <c r="N22" s="4">
        <v>150</v>
      </c>
      <c r="O22" s="46">
        <f t="shared" si="0"/>
        <v>330</v>
      </c>
      <c r="P22" s="4">
        <v>4</v>
      </c>
      <c r="Q22" s="14">
        <v>329</v>
      </c>
      <c r="R22" s="4">
        <v>3</v>
      </c>
      <c r="S22" s="4">
        <v>0</v>
      </c>
      <c r="T22" s="4">
        <v>332</v>
      </c>
      <c r="U22" s="4">
        <v>0</v>
      </c>
      <c r="V22" s="44">
        <v>4</v>
      </c>
      <c r="W22" s="44">
        <v>0</v>
      </c>
      <c r="X22" s="44">
        <v>0</v>
      </c>
      <c r="Y22" s="44">
        <v>0</v>
      </c>
      <c r="Z22" s="91">
        <v>0</v>
      </c>
    </row>
    <row r="23" spans="1:26" ht="15.75" thickBot="1" x14ac:dyDescent="0.3">
      <c r="A23" s="120"/>
      <c r="B23" s="13" t="s">
        <v>54</v>
      </c>
      <c r="C23" s="14" t="s">
        <v>83</v>
      </c>
      <c r="D23" s="14"/>
      <c r="E23" s="14" t="s">
        <v>92</v>
      </c>
      <c r="F23" s="14"/>
      <c r="G23" s="14"/>
      <c r="H23" s="14"/>
      <c r="I23" s="15"/>
      <c r="J23" s="14"/>
      <c r="K23" s="14">
        <v>83</v>
      </c>
      <c r="L23" s="14">
        <v>54</v>
      </c>
      <c r="M23" s="14">
        <v>229</v>
      </c>
      <c r="N23" s="14">
        <v>167</v>
      </c>
      <c r="O23" s="46">
        <f t="shared" si="0"/>
        <v>396</v>
      </c>
      <c r="P23" s="14">
        <v>10</v>
      </c>
      <c r="Q23" s="14">
        <v>350</v>
      </c>
      <c r="R23" s="14">
        <v>41</v>
      </c>
      <c r="S23" s="14">
        <v>0</v>
      </c>
      <c r="T23" s="14">
        <v>368</v>
      </c>
      <c r="U23" s="14">
        <v>17</v>
      </c>
      <c r="V23" s="45">
        <v>5</v>
      </c>
      <c r="W23" s="45">
        <v>0</v>
      </c>
      <c r="X23" s="45">
        <v>1</v>
      </c>
      <c r="Y23" s="45">
        <v>5</v>
      </c>
      <c r="Z23" s="92">
        <v>0</v>
      </c>
    </row>
    <row r="24" spans="1:26" s="50" customFormat="1" ht="17.25" customHeight="1" x14ac:dyDescent="0.25">
      <c r="A24" s="141" t="s">
        <v>50</v>
      </c>
      <c r="B24" s="134" t="s">
        <v>55</v>
      </c>
      <c r="C24" s="134"/>
      <c r="D24" s="80">
        <v>5</v>
      </c>
      <c r="E24" s="80" t="s">
        <v>56</v>
      </c>
      <c r="F24" s="80">
        <v>11</v>
      </c>
      <c r="G24" s="80">
        <v>5</v>
      </c>
      <c r="H24" s="80">
        <v>10</v>
      </c>
      <c r="I24" s="63">
        <v>61.38</v>
      </c>
      <c r="J24" s="80">
        <v>6.5</v>
      </c>
      <c r="K24" s="80">
        <v>552</v>
      </c>
      <c r="L24" s="80">
        <v>51</v>
      </c>
      <c r="M24" s="80">
        <v>1001</v>
      </c>
      <c r="N24" s="80">
        <v>917</v>
      </c>
      <c r="O24" s="61">
        <f t="shared" si="0"/>
        <v>1918</v>
      </c>
      <c r="P24" s="80">
        <v>54</v>
      </c>
      <c r="Q24" s="60">
        <v>1676</v>
      </c>
      <c r="R24" s="80">
        <v>179</v>
      </c>
      <c r="S24" s="80">
        <v>0</v>
      </c>
      <c r="T24" s="60">
        <v>1891</v>
      </c>
      <c r="U24" s="80">
        <v>3</v>
      </c>
      <c r="V24" s="49">
        <v>12</v>
      </c>
      <c r="W24" s="49">
        <v>1</v>
      </c>
      <c r="X24" s="49">
        <v>7</v>
      </c>
      <c r="Y24" s="49">
        <v>3</v>
      </c>
      <c r="Z24" s="93">
        <v>1</v>
      </c>
    </row>
    <row r="25" spans="1:26" s="50" customFormat="1" ht="16.5" customHeight="1" x14ac:dyDescent="0.25">
      <c r="A25" s="142"/>
      <c r="B25" s="51" t="s">
        <v>27</v>
      </c>
      <c r="C25" s="52" t="s">
        <v>57</v>
      </c>
      <c r="D25" s="52"/>
      <c r="E25" s="52" t="s">
        <v>93</v>
      </c>
      <c r="F25" s="52">
        <v>2</v>
      </c>
      <c r="G25" s="52">
        <v>1</v>
      </c>
      <c r="H25" s="52">
        <v>3</v>
      </c>
      <c r="I25" s="52"/>
      <c r="J25" s="52"/>
      <c r="K25" s="52">
        <v>147</v>
      </c>
      <c r="L25" s="52"/>
      <c r="M25" s="52">
        <v>252</v>
      </c>
      <c r="N25" s="52">
        <v>247</v>
      </c>
      <c r="O25" s="62">
        <f t="shared" si="0"/>
        <v>499</v>
      </c>
      <c r="P25" s="52">
        <v>3</v>
      </c>
      <c r="Q25" s="52">
        <v>496</v>
      </c>
      <c r="R25" s="52">
        <v>1</v>
      </c>
      <c r="S25" s="64">
        <v>0</v>
      </c>
      <c r="T25" s="66">
        <f>O25-U25-V25-W25-X25-Y25-Z25</f>
        <v>499</v>
      </c>
      <c r="U25" s="64">
        <v>0</v>
      </c>
      <c r="V25" s="57">
        <v>0</v>
      </c>
      <c r="W25" s="57">
        <v>0</v>
      </c>
      <c r="X25" s="57">
        <v>0</v>
      </c>
      <c r="Y25" s="57">
        <v>0</v>
      </c>
      <c r="Z25" s="94">
        <v>0</v>
      </c>
    </row>
    <row r="26" spans="1:26" ht="15.75" x14ac:dyDescent="0.25">
      <c r="A26" s="142"/>
      <c r="B26" s="7" t="s">
        <v>33</v>
      </c>
      <c r="C26" s="8" t="s">
        <v>58</v>
      </c>
      <c r="D26" s="8"/>
      <c r="E26" s="8" t="s">
        <v>94</v>
      </c>
      <c r="F26" s="8">
        <v>1</v>
      </c>
      <c r="G26" s="8">
        <v>1</v>
      </c>
      <c r="H26" s="8">
        <v>2</v>
      </c>
      <c r="I26" s="8"/>
      <c r="J26" s="8"/>
      <c r="K26" s="8">
        <v>104</v>
      </c>
      <c r="L26" s="8"/>
      <c r="M26" s="8">
        <v>197</v>
      </c>
      <c r="N26" s="8">
        <v>182</v>
      </c>
      <c r="O26" s="62">
        <f t="shared" si="0"/>
        <v>379</v>
      </c>
      <c r="P26" s="8">
        <v>0</v>
      </c>
      <c r="Q26" s="8">
        <v>345</v>
      </c>
      <c r="R26" s="8">
        <v>34</v>
      </c>
      <c r="S26" s="65">
        <v>0</v>
      </c>
      <c r="T26" s="66">
        <f>O26-U26-V26-W26-X26-Y26-Z26</f>
        <v>374</v>
      </c>
      <c r="U26" s="65">
        <v>0</v>
      </c>
      <c r="V26" s="58">
        <v>4</v>
      </c>
      <c r="W26" s="58">
        <v>0</v>
      </c>
      <c r="X26" s="58">
        <v>1</v>
      </c>
      <c r="Y26" s="58">
        <v>0</v>
      </c>
      <c r="Z26" s="95">
        <v>0</v>
      </c>
    </row>
    <row r="27" spans="1:26" ht="15.75" x14ac:dyDescent="0.25">
      <c r="A27" s="142"/>
      <c r="B27" s="7" t="s">
        <v>32</v>
      </c>
      <c r="C27" s="8" t="s">
        <v>59</v>
      </c>
      <c r="D27" s="8"/>
      <c r="E27" s="8" t="s">
        <v>95</v>
      </c>
      <c r="F27" s="8">
        <v>2</v>
      </c>
      <c r="G27" s="8">
        <v>1</v>
      </c>
      <c r="H27" s="8">
        <v>2</v>
      </c>
      <c r="I27" s="8"/>
      <c r="J27" s="8"/>
      <c r="K27" s="8">
        <v>90</v>
      </c>
      <c r="L27" s="8"/>
      <c r="M27" s="8">
        <v>169</v>
      </c>
      <c r="N27" s="8">
        <v>142</v>
      </c>
      <c r="O27" s="62">
        <f t="shared" si="0"/>
        <v>311</v>
      </c>
      <c r="P27" s="8">
        <v>10</v>
      </c>
      <c r="Q27" s="8">
        <v>273</v>
      </c>
      <c r="R27" s="8">
        <v>18</v>
      </c>
      <c r="S27" s="65">
        <v>0</v>
      </c>
      <c r="T27" s="66">
        <f>O27-U27-V27-W27-X27-Y27-Z27</f>
        <v>309</v>
      </c>
      <c r="U27" s="8">
        <v>1</v>
      </c>
      <c r="V27" s="58">
        <v>1</v>
      </c>
      <c r="W27" s="58">
        <v>0</v>
      </c>
      <c r="X27" s="58">
        <v>0</v>
      </c>
      <c r="Y27" s="58">
        <v>0</v>
      </c>
      <c r="Z27" s="95">
        <v>0</v>
      </c>
    </row>
    <row r="28" spans="1:26" ht="15.75" x14ac:dyDescent="0.25">
      <c r="A28" s="142"/>
      <c r="B28" s="7" t="s">
        <v>50</v>
      </c>
      <c r="C28" s="8" t="s">
        <v>61</v>
      </c>
      <c r="D28" s="8"/>
      <c r="E28" s="8" t="s">
        <v>96</v>
      </c>
      <c r="F28" s="8">
        <v>4</v>
      </c>
      <c r="G28" s="8">
        <v>1</v>
      </c>
      <c r="H28" s="8">
        <v>2</v>
      </c>
      <c r="I28" s="8"/>
      <c r="J28" s="8"/>
      <c r="K28" s="8">
        <v>131</v>
      </c>
      <c r="L28" s="8"/>
      <c r="M28" s="8">
        <v>226</v>
      </c>
      <c r="N28" s="8">
        <v>227</v>
      </c>
      <c r="O28" s="62">
        <f t="shared" si="0"/>
        <v>453</v>
      </c>
      <c r="P28" s="8">
        <v>28</v>
      </c>
      <c r="Q28" s="8">
        <v>366</v>
      </c>
      <c r="R28" s="8">
        <v>59</v>
      </c>
      <c r="S28" s="65">
        <v>0</v>
      </c>
      <c r="T28" s="66">
        <f>O28-U28-V28-W28-X28-Y28-Z28</f>
        <v>442</v>
      </c>
      <c r="U28" s="8">
        <v>1</v>
      </c>
      <c r="V28" s="58">
        <v>5</v>
      </c>
      <c r="W28" s="58">
        <v>0</v>
      </c>
      <c r="X28" s="58">
        <v>3</v>
      </c>
      <c r="Y28" s="58">
        <v>2</v>
      </c>
      <c r="Z28" s="95">
        <v>0</v>
      </c>
    </row>
    <row r="29" spans="1:26" ht="16.5" thickBot="1" x14ac:dyDescent="0.3">
      <c r="A29" s="143"/>
      <c r="B29" s="9" t="s">
        <v>51</v>
      </c>
      <c r="C29" s="10" t="s">
        <v>60</v>
      </c>
      <c r="D29" s="10"/>
      <c r="E29" s="10" t="s">
        <v>97</v>
      </c>
      <c r="F29" s="10">
        <v>2</v>
      </c>
      <c r="G29" s="10">
        <v>1</v>
      </c>
      <c r="H29" s="10">
        <v>1</v>
      </c>
      <c r="I29" s="10"/>
      <c r="J29" s="10"/>
      <c r="K29" s="10">
        <v>80</v>
      </c>
      <c r="L29" s="10"/>
      <c r="M29" s="10">
        <v>157</v>
      </c>
      <c r="N29" s="10">
        <v>119</v>
      </c>
      <c r="O29" s="106">
        <f t="shared" si="0"/>
        <v>276</v>
      </c>
      <c r="P29" s="10">
        <v>13</v>
      </c>
      <c r="Q29" s="10">
        <v>196</v>
      </c>
      <c r="R29" s="10">
        <v>67</v>
      </c>
      <c r="S29" s="10">
        <v>0</v>
      </c>
      <c r="T29" s="66">
        <f>O29-U29-V29-W29-X29-Y29-Z29</f>
        <v>267</v>
      </c>
      <c r="U29" s="10">
        <v>1</v>
      </c>
      <c r="V29" s="59">
        <v>2</v>
      </c>
      <c r="W29" s="59">
        <v>1</v>
      </c>
      <c r="X29" s="59">
        <v>3</v>
      </c>
      <c r="Y29" s="59">
        <v>1</v>
      </c>
      <c r="Z29" s="96">
        <v>1</v>
      </c>
    </row>
    <row r="30" spans="1:26" ht="18" customHeight="1" x14ac:dyDescent="0.25">
      <c r="A30" s="145" t="s">
        <v>51</v>
      </c>
      <c r="B30" s="144" t="s">
        <v>63</v>
      </c>
      <c r="C30" s="144"/>
      <c r="D30" s="81">
        <v>7</v>
      </c>
      <c r="E30" s="81" t="s">
        <v>62</v>
      </c>
      <c r="F30" s="81">
        <v>13</v>
      </c>
      <c r="G30" s="81">
        <v>7</v>
      </c>
      <c r="H30" s="81">
        <v>14</v>
      </c>
      <c r="I30" s="81">
        <v>91.05</v>
      </c>
      <c r="J30" s="81">
        <v>15.5</v>
      </c>
      <c r="K30" s="81">
        <v>581</v>
      </c>
      <c r="L30" s="81">
        <v>156</v>
      </c>
      <c r="M30" s="75">
        <v>1091</v>
      </c>
      <c r="N30" s="81">
        <v>965</v>
      </c>
      <c r="O30" s="105">
        <v>2056</v>
      </c>
      <c r="P30" s="81">
        <v>65</v>
      </c>
      <c r="Q30" s="74">
        <v>1944</v>
      </c>
      <c r="R30" s="81">
        <v>47</v>
      </c>
      <c r="S30" s="81">
        <v>0</v>
      </c>
      <c r="T30" s="74">
        <v>1980</v>
      </c>
      <c r="U30" s="81">
        <v>7</v>
      </c>
      <c r="V30" s="72">
        <v>63</v>
      </c>
      <c r="W30" s="72">
        <v>2</v>
      </c>
      <c r="X30" s="72">
        <v>2</v>
      </c>
      <c r="Y30" s="72">
        <v>2</v>
      </c>
      <c r="Z30" s="97">
        <v>0</v>
      </c>
    </row>
    <row r="31" spans="1:26" x14ac:dyDescent="0.25">
      <c r="A31" s="146"/>
      <c r="B31" s="5" t="s">
        <v>27</v>
      </c>
      <c r="C31" s="6" t="s">
        <v>67</v>
      </c>
      <c r="D31" s="67"/>
      <c r="E31" s="16" t="s">
        <v>74</v>
      </c>
      <c r="F31" s="67"/>
      <c r="G31" s="67">
        <v>1</v>
      </c>
      <c r="H31" s="67">
        <v>2</v>
      </c>
      <c r="I31" s="73">
        <v>15</v>
      </c>
      <c r="J31" s="67"/>
      <c r="K31" s="67">
        <v>67</v>
      </c>
      <c r="L31" s="67" t="s">
        <v>102</v>
      </c>
      <c r="M31" s="67">
        <v>128</v>
      </c>
      <c r="N31" s="67">
        <v>116</v>
      </c>
      <c r="O31" s="62">
        <f t="shared" si="0"/>
        <v>244</v>
      </c>
      <c r="P31" s="67">
        <v>62</v>
      </c>
      <c r="Q31" s="67">
        <v>151</v>
      </c>
      <c r="R31" s="67">
        <v>19</v>
      </c>
      <c r="S31" s="67">
        <v>0</v>
      </c>
      <c r="T31" s="67">
        <v>179</v>
      </c>
      <c r="U31" s="67">
        <v>7</v>
      </c>
      <c r="V31" s="68">
        <v>60</v>
      </c>
      <c r="W31" s="68">
        <v>1</v>
      </c>
      <c r="X31" s="68">
        <v>1</v>
      </c>
      <c r="Y31" s="68">
        <v>1</v>
      </c>
      <c r="Z31" s="98">
        <v>0</v>
      </c>
    </row>
    <row r="32" spans="1:26" x14ac:dyDescent="0.25">
      <c r="A32" s="146"/>
      <c r="B32" s="5" t="s">
        <v>33</v>
      </c>
      <c r="C32" s="6" t="s">
        <v>64</v>
      </c>
      <c r="D32" s="67"/>
      <c r="E32" s="16" t="s">
        <v>71</v>
      </c>
      <c r="F32" s="67"/>
      <c r="G32" s="67">
        <v>1</v>
      </c>
      <c r="H32" s="67">
        <v>2</v>
      </c>
      <c r="I32" s="73">
        <v>14.4</v>
      </c>
      <c r="J32" s="67"/>
      <c r="K32" s="67">
        <v>88</v>
      </c>
      <c r="L32" s="67"/>
      <c r="M32" s="67">
        <v>183</v>
      </c>
      <c r="N32" s="67">
        <v>152</v>
      </c>
      <c r="O32" s="62">
        <f t="shared" si="0"/>
        <v>335</v>
      </c>
      <c r="P32" s="67">
        <v>0</v>
      </c>
      <c r="Q32" s="67">
        <v>341</v>
      </c>
      <c r="R32" s="67">
        <v>4</v>
      </c>
      <c r="S32" s="67">
        <v>0</v>
      </c>
      <c r="T32" s="67">
        <v>335</v>
      </c>
      <c r="U32" s="67">
        <v>0</v>
      </c>
      <c r="V32" s="68">
        <v>1</v>
      </c>
      <c r="W32" s="68">
        <v>0</v>
      </c>
      <c r="X32" s="68">
        <v>0</v>
      </c>
      <c r="Y32" s="68">
        <v>0</v>
      </c>
      <c r="Z32" s="98">
        <v>0</v>
      </c>
    </row>
    <row r="33" spans="1:32" x14ac:dyDescent="0.25">
      <c r="A33" s="146"/>
      <c r="B33" s="5" t="s">
        <v>32</v>
      </c>
      <c r="C33" s="6" t="s">
        <v>98</v>
      </c>
      <c r="D33" s="67"/>
      <c r="E33" s="16" t="s">
        <v>72</v>
      </c>
      <c r="F33" s="67"/>
      <c r="G33" s="67">
        <v>1</v>
      </c>
      <c r="H33" s="67">
        <v>2</v>
      </c>
      <c r="I33" s="67">
        <v>11.55</v>
      </c>
      <c r="J33" s="67"/>
      <c r="K33" s="67">
        <v>104</v>
      </c>
      <c r="L33" s="67"/>
      <c r="M33" s="67">
        <v>184</v>
      </c>
      <c r="N33" s="67">
        <v>163</v>
      </c>
      <c r="O33" s="62">
        <f t="shared" si="0"/>
        <v>347</v>
      </c>
      <c r="P33" s="67">
        <v>3</v>
      </c>
      <c r="Q33" s="67">
        <v>331</v>
      </c>
      <c r="R33" s="67">
        <v>13</v>
      </c>
      <c r="S33" s="67">
        <v>0</v>
      </c>
      <c r="T33" s="67">
        <v>334</v>
      </c>
      <c r="U33" s="67">
        <v>0</v>
      </c>
      <c r="V33" s="68">
        <v>2</v>
      </c>
      <c r="W33" s="68">
        <v>0</v>
      </c>
      <c r="X33" s="68">
        <v>0</v>
      </c>
      <c r="Y33" s="68">
        <v>1</v>
      </c>
      <c r="Z33" s="98">
        <v>0</v>
      </c>
      <c r="AE33" s="42"/>
    </row>
    <row r="34" spans="1:32" x14ac:dyDescent="0.25">
      <c r="A34" s="146"/>
      <c r="B34" s="5" t="s">
        <v>50</v>
      </c>
      <c r="C34" s="6" t="s">
        <v>99</v>
      </c>
      <c r="D34" s="67"/>
      <c r="E34" s="16" t="s">
        <v>101</v>
      </c>
      <c r="F34" s="67"/>
      <c r="G34" s="67">
        <v>1</v>
      </c>
      <c r="H34" s="67">
        <v>2</v>
      </c>
      <c r="I34" s="73">
        <v>9.5</v>
      </c>
      <c r="J34" s="67"/>
      <c r="K34" s="67">
        <v>60</v>
      </c>
      <c r="L34" s="67"/>
      <c r="M34" s="67">
        <v>111</v>
      </c>
      <c r="N34" s="67">
        <v>107</v>
      </c>
      <c r="O34" s="62">
        <f t="shared" si="0"/>
        <v>218</v>
      </c>
      <c r="P34" s="67">
        <v>0</v>
      </c>
      <c r="Q34" s="67">
        <v>218</v>
      </c>
      <c r="R34" s="67">
        <v>2</v>
      </c>
      <c r="S34" s="67">
        <v>0</v>
      </c>
      <c r="T34" s="67">
        <v>220</v>
      </c>
      <c r="U34" s="67">
        <v>0</v>
      </c>
      <c r="V34" s="68">
        <v>0</v>
      </c>
      <c r="W34" s="68">
        <v>0</v>
      </c>
      <c r="X34" s="68">
        <v>0</v>
      </c>
      <c r="Y34" s="68">
        <v>0</v>
      </c>
      <c r="Z34" s="98">
        <v>0</v>
      </c>
      <c r="AE34" s="42"/>
      <c r="AF34" s="42"/>
    </row>
    <row r="35" spans="1:32" x14ac:dyDescent="0.25">
      <c r="A35" s="146"/>
      <c r="B35" s="5" t="s">
        <v>51</v>
      </c>
      <c r="C35" s="6" t="s">
        <v>100</v>
      </c>
      <c r="D35" s="67"/>
      <c r="E35" s="16" t="s">
        <v>73</v>
      </c>
      <c r="F35" s="67"/>
      <c r="G35" s="67">
        <v>1</v>
      </c>
      <c r="H35" s="67">
        <v>2</v>
      </c>
      <c r="I35" s="73">
        <v>12.3</v>
      </c>
      <c r="J35" s="67"/>
      <c r="K35" s="67">
        <v>91</v>
      </c>
      <c r="L35" s="67"/>
      <c r="M35" s="67">
        <v>174</v>
      </c>
      <c r="N35" s="67">
        <v>133</v>
      </c>
      <c r="O35" s="62">
        <f t="shared" si="0"/>
        <v>307</v>
      </c>
      <c r="P35" s="67">
        <v>0</v>
      </c>
      <c r="Q35" s="67">
        <v>303</v>
      </c>
      <c r="R35" s="67">
        <v>4</v>
      </c>
      <c r="S35" s="67">
        <v>0</v>
      </c>
      <c r="T35" s="67">
        <v>307</v>
      </c>
      <c r="U35" s="67">
        <v>0</v>
      </c>
      <c r="V35" s="68">
        <v>0</v>
      </c>
      <c r="W35" s="68">
        <v>1</v>
      </c>
      <c r="X35" s="68">
        <v>0</v>
      </c>
      <c r="Y35" s="68">
        <v>0</v>
      </c>
      <c r="Z35" s="98">
        <v>0</v>
      </c>
      <c r="AE35" s="42"/>
    </row>
    <row r="36" spans="1:32" x14ac:dyDescent="0.25">
      <c r="A36" s="146"/>
      <c r="B36" s="5" t="s">
        <v>52</v>
      </c>
      <c r="C36" s="6" t="s">
        <v>65</v>
      </c>
      <c r="D36" s="67"/>
      <c r="E36" s="16" t="s">
        <v>75</v>
      </c>
      <c r="F36" s="67"/>
      <c r="G36" s="67">
        <v>1</v>
      </c>
      <c r="H36" s="67">
        <v>2</v>
      </c>
      <c r="I36" s="67">
        <v>12.15</v>
      </c>
      <c r="J36" s="67"/>
      <c r="K36" s="67">
        <v>95</v>
      </c>
      <c r="L36" s="67"/>
      <c r="M36" s="67">
        <v>171</v>
      </c>
      <c r="N36" s="67">
        <v>158</v>
      </c>
      <c r="O36" s="62">
        <f t="shared" si="0"/>
        <v>329</v>
      </c>
      <c r="P36" s="67">
        <v>0</v>
      </c>
      <c r="Q36" s="67">
        <v>326</v>
      </c>
      <c r="R36" s="67">
        <v>2</v>
      </c>
      <c r="S36" s="67">
        <v>0</v>
      </c>
      <c r="T36" s="67">
        <v>328</v>
      </c>
      <c r="U36" s="67">
        <v>0</v>
      </c>
      <c r="V36" s="68">
        <v>0</v>
      </c>
      <c r="W36" s="68">
        <v>0</v>
      </c>
      <c r="X36" s="68">
        <v>1</v>
      </c>
      <c r="Y36" s="68">
        <v>0</v>
      </c>
      <c r="Z36" s="98">
        <v>0</v>
      </c>
      <c r="AE36" s="42"/>
    </row>
    <row r="37" spans="1:32" ht="15.75" thickBot="1" x14ac:dyDescent="0.3">
      <c r="A37" s="147"/>
      <c r="B37" s="107" t="s">
        <v>53</v>
      </c>
      <c r="C37" s="108" t="s">
        <v>66</v>
      </c>
      <c r="D37" s="69"/>
      <c r="E37" s="70" t="s">
        <v>76</v>
      </c>
      <c r="F37" s="69"/>
      <c r="G37" s="69">
        <v>1</v>
      </c>
      <c r="H37" s="69">
        <v>2</v>
      </c>
      <c r="I37" s="69">
        <v>16.149999999999999</v>
      </c>
      <c r="J37" s="69"/>
      <c r="K37" s="69">
        <v>76</v>
      </c>
      <c r="L37" s="69"/>
      <c r="M37" s="69">
        <v>140</v>
      </c>
      <c r="N37" s="69">
        <v>136</v>
      </c>
      <c r="O37" s="62">
        <f t="shared" si="0"/>
        <v>276</v>
      </c>
      <c r="P37" s="69">
        <v>0</v>
      </c>
      <c r="Q37" s="69">
        <v>274</v>
      </c>
      <c r="R37" s="69">
        <v>3</v>
      </c>
      <c r="S37" s="69">
        <v>0</v>
      </c>
      <c r="T37" s="69">
        <v>277</v>
      </c>
      <c r="U37" s="69">
        <v>0</v>
      </c>
      <c r="V37" s="71">
        <v>0</v>
      </c>
      <c r="W37" s="71">
        <v>0</v>
      </c>
      <c r="X37" s="71">
        <v>0</v>
      </c>
      <c r="Y37" s="71">
        <v>0</v>
      </c>
      <c r="Z37" s="99">
        <v>0</v>
      </c>
    </row>
    <row r="38" spans="1:32" ht="22.5" customHeight="1" thickTop="1" thickBot="1" x14ac:dyDescent="0.3">
      <c r="A38" s="130" t="s">
        <v>82</v>
      </c>
      <c r="B38" s="131"/>
      <c r="C38" s="132"/>
      <c r="D38" s="76">
        <f>D6+D10+D15+D24+D30</f>
        <v>27</v>
      </c>
      <c r="E38" s="76"/>
      <c r="F38" s="76">
        <f t="shared" ref="F38:Z38" si="1">F6+F10+F15+F24+F30</f>
        <v>57</v>
      </c>
      <c r="G38" s="76">
        <f t="shared" si="1"/>
        <v>33</v>
      </c>
      <c r="H38" s="76">
        <f t="shared" si="1"/>
        <v>71</v>
      </c>
      <c r="I38" s="76">
        <f t="shared" si="1"/>
        <v>382.48</v>
      </c>
      <c r="J38" s="76">
        <f t="shared" si="1"/>
        <v>27.26</v>
      </c>
      <c r="K38" s="76">
        <f t="shared" si="1"/>
        <v>3581</v>
      </c>
      <c r="L38" s="76">
        <f t="shared" si="1"/>
        <v>649</v>
      </c>
      <c r="M38" s="76">
        <f t="shared" si="1"/>
        <v>6388</v>
      </c>
      <c r="N38" s="76">
        <f t="shared" si="1"/>
        <v>5934</v>
      </c>
      <c r="O38" s="76">
        <f t="shared" si="1"/>
        <v>12322</v>
      </c>
      <c r="P38" s="76">
        <f t="shared" si="1"/>
        <v>3133</v>
      </c>
      <c r="Q38" s="76">
        <f t="shared" si="1"/>
        <v>8461</v>
      </c>
      <c r="R38" s="76">
        <f t="shared" si="1"/>
        <v>715</v>
      </c>
      <c r="S38" s="76">
        <f t="shared" si="1"/>
        <v>4</v>
      </c>
      <c r="T38" s="76">
        <f t="shared" si="1"/>
        <v>8971</v>
      </c>
      <c r="U38" s="76">
        <f t="shared" si="1"/>
        <v>1858</v>
      </c>
      <c r="V38" s="76">
        <f t="shared" si="1"/>
        <v>1226</v>
      </c>
      <c r="W38" s="76">
        <f t="shared" si="1"/>
        <v>22</v>
      </c>
      <c r="X38" s="76">
        <f t="shared" si="1"/>
        <v>61</v>
      </c>
      <c r="Y38" s="76">
        <f t="shared" si="1"/>
        <v>80</v>
      </c>
      <c r="Z38" s="100">
        <f t="shared" si="1"/>
        <v>104</v>
      </c>
    </row>
    <row r="39" spans="1:32" ht="15.75" thickTop="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2"/>
      <c r="W39" s="42"/>
      <c r="X39" s="42"/>
      <c r="Y39" s="42"/>
      <c r="Z39" s="101"/>
    </row>
    <row r="40" spans="1:32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2"/>
      <c r="W40" s="42"/>
      <c r="X40" s="42"/>
      <c r="Y40" s="42"/>
      <c r="Z40" s="101"/>
    </row>
    <row r="41" spans="1:32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2"/>
      <c r="W41" s="42"/>
      <c r="X41" s="42"/>
      <c r="Y41" s="42"/>
      <c r="Z41" s="101"/>
    </row>
    <row r="42" spans="1:32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2"/>
      <c r="W42" s="42"/>
      <c r="X42" s="42"/>
      <c r="Y42" s="42"/>
      <c r="Z42" s="101"/>
    </row>
    <row r="43" spans="1:32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2"/>
      <c r="W43" s="42"/>
      <c r="X43" s="42"/>
      <c r="Y43" s="42"/>
      <c r="Z43" s="101"/>
    </row>
    <row r="44" spans="1:32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2"/>
      <c r="W44" s="42"/>
      <c r="X44" s="42"/>
      <c r="Y44" s="42"/>
      <c r="Z44" s="101"/>
    </row>
    <row r="45" spans="1:32" ht="15.75" thickBot="1" x14ac:dyDescent="0.3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103"/>
      <c r="X45" s="103"/>
      <c r="Y45" s="103"/>
      <c r="Z45" s="104"/>
    </row>
    <row r="46" spans="1:32" ht="15.75" thickTop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Y46" s="42"/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3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</sheetData>
  <mergeCells count="28">
    <mergeCell ref="A38:C38"/>
    <mergeCell ref="T4:Z4"/>
    <mergeCell ref="B6:C6"/>
    <mergeCell ref="A6:A9"/>
    <mergeCell ref="K4:K5"/>
    <mergeCell ref="L4:L5"/>
    <mergeCell ref="B4:C5"/>
    <mergeCell ref="H4:H5"/>
    <mergeCell ref="I4:I5"/>
    <mergeCell ref="J4:J5"/>
    <mergeCell ref="M4:O4"/>
    <mergeCell ref="P4:S4"/>
    <mergeCell ref="B24:C24"/>
    <mergeCell ref="A24:A29"/>
    <mergeCell ref="B30:C30"/>
    <mergeCell ref="A30:A37"/>
    <mergeCell ref="A1:Z1"/>
    <mergeCell ref="D4:D5"/>
    <mergeCell ref="B10:C10"/>
    <mergeCell ref="A10:A14"/>
    <mergeCell ref="B15:C15"/>
    <mergeCell ref="A15:A23"/>
    <mergeCell ref="A2:Z2"/>
    <mergeCell ref="A3:Z3"/>
    <mergeCell ref="A4:A5"/>
    <mergeCell ref="E4:E5"/>
    <mergeCell ref="F4:F5"/>
    <mergeCell ref="G4:G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sqref="A1:Z46"/>
    </sheetView>
  </sheetViews>
  <sheetFormatPr defaultRowHeight="15" x14ac:dyDescent="0.25"/>
  <sheetData/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KEC.BEDUAI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2023-10-30T00:27:15Z</dcterms:modified>
</cp:coreProperties>
</file>