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vimacbook/Documents/Lie666e/Koperasi/Data Koperasi Tahun 2022 dan 2023 done/"/>
    </mc:Choice>
  </mc:AlternateContent>
  <xr:revisionPtr revIDLastSave="0" documentId="13_ncr:1_{15712C84-E653-BF46-9324-CED782FCC3B0}" xr6:coauthVersionLast="47" xr6:coauthVersionMax="47" xr10:uidLastSave="{00000000-0000-0000-0000-000000000000}"/>
  <bookViews>
    <workbookView xWindow="0" yWindow="500" windowWidth="28800" windowHeight="16180" activeTab="2" xr2:uid="{00000000-000D-0000-FFFF-FFFF00000000}"/>
  </bookViews>
  <sheets>
    <sheet name="Sheet1" sheetId="1" r:id="rId1"/>
    <sheet name="Direktori 2022" sheetId="3" r:id="rId2"/>
    <sheet name="Direktori 2023" sheetId="4" r:id="rId3"/>
  </sheets>
  <definedNames>
    <definedName name="_xlnm._FilterDatabase" localSheetId="1" hidden="1">'Direktori 2022'!$H$1:$H$305</definedName>
    <definedName name="_xlnm._FilterDatabase" localSheetId="2" hidden="1">'Direktori 2023'!$A$61:$AB$132</definedName>
    <definedName name="_xlnm.Print_Area" localSheetId="1">'Direktori 2022'!$A$1:$AA$76</definedName>
    <definedName name="_xlnm.Print_Area" localSheetId="2">'Direktori 2023'!$A$1:$AA$142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 s="1"/>
  <c r="F7" i="1" s="1"/>
  <c r="F19" i="1"/>
  <c r="F23" i="1"/>
  <c r="F14" i="1"/>
  <c r="F11" i="1"/>
  <c r="F10" i="1" l="1"/>
  <c r="Y131" i="4"/>
  <c r="X131" i="4"/>
  <c r="W131" i="4"/>
  <c r="AA131" i="4" s="1"/>
  <c r="T131" i="4"/>
  <c r="O131" i="4"/>
  <c r="N131" i="4"/>
  <c r="L131" i="4"/>
  <c r="AA130" i="4"/>
  <c r="AB130" i="4" s="1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C129" i="4"/>
  <c r="C128" i="4"/>
  <c r="C127" i="4"/>
  <c r="C126" i="4"/>
  <c r="C125" i="4"/>
  <c r="C130" i="4" s="1"/>
  <c r="Z120" i="4"/>
  <c r="Y120" i="4"/>
  <c r="X120" i="4"/>
  <c r="W120" i="4"/>
  <c r="V120" i="4"/>
  <c r="U120" i="4"/>
  <c r="T120" i="4"/>
  <c r="R120" i="4"/>
  <c r="Q120" i="4"/>
  <c r="O120" i="4"/>
  <c r="N120" i="4"/>
  <c r="L120" i="4"/>
  <c r="K120" i="4"/>
  <c r="J120" i="4"/>
  <c r="I120" i="4"/>
  <c r="H120" i="4"/>
  <c r="C119" i="4"/>
  <c r="C120" i="4" s="1"/>
  <c r="C118" i="4"/>
  <c r="C117" i="4"/>
  <c r="C116" i="4"/>
  <c r="C115" i="4"/>
  <c r="AA114" i="4"/>
  <c r="AA120" i="4" s="1"/>
  <c r="AB120" i="4" s="1"/>
  <c r="S114" i="4"/>
  <c r="S120" i="4" s="1"/>
  <c r="P114" i="4"/>
  <c r="P120" i="4" s="1"/>
  <c r="M114" i="4"/>
  <c r="M120" i="4" s="1"/>
  <c r="AA112" i="4"/>
  <c r="AB112" i="4" s="1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C112" i="4"/>
  <c r="C111" i="4"/>
  <c r="C110" i="4"/>
  <c r="C109" i="4"/>
  <c r="C108" i="4"/>
  <c r="C107" i="4"/>
  <c r="AA105" i="4"/>
  <c r="AB105" i="4" s="1"/>
  <c r="Z105" i="4"/>
  <c r="Y105" i="4"/>
  <c r="X105" i="4"/>
  <c r="W105" i="4"/>
  <c r="AB106" i="4" s="1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C104" i="4"/>
  <c r="C103" i="4"/>
  <c r="C102" i="4"/>
  <c r="C101" i="4"/>
  <c r="C100" i="4"/>
  <c r="C105" i="4" s="1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C97" i="4"/>
  <c r="C96" i="4"/>
  <c r="C95" i="4"/>
  <c r="C94" i="4"/>
  <c r="C93" i="4"/>
  <c r="C98" i="4" s="1"/>
  <c r="Z88" i="4"/>
  <c r="Y88" i="4"/>
  <c r="X88" i="4"/>
  <c r="W88" i="4"/>
  <c r="V88" i="4"/>
  <c r="U88" i="4"/>
  <c r="T88" i="4"/>
  <c r="R88" i="4"/>
  <c r="Q88" i="4"/>
  <c r="O88" i="4"/>
  <c r="N88" i="4"/>
  <c r="M88" i="4"/>
  <c r="L88" i="4"/>
  <c r="K88" i="4"/>
  <c r="J88" i="4"/>
  <c r="I88" i="4"/>
  <c r="H88" i="4"/>
  <c r="C88" i="4"/>
  <c r="C87" i="4"/>
  <c r="C86" i="4"/>
  <c r="C85" i="4"/>
  <c r="C84" i="4"/>
  <c r="C83" i="4"/>
  <c r="AA82" i="4"/>
  <c r="AA88" i="4" s="1"/>
  <c r="AB88" i="4" s="1"/>
  <c r="S82" i="4"/>
  <c r="S88" i="4" s="1"/>
  <c r="P82" i="4"/>
  <c r="P88" i="4" s="1"/>
  <c r="M82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C80" i="4"/>
  <c r="C79" i="4"/>
  <c r="C78" i="4"/>
  <c r="C77" i="4"/>
  <c r="C76" i="4"/>
  <c r="C75" i="4"/>
  <c r="AA73" i="4"/>
  <c r="AB73" i="4" s="1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C72" i="4"/>
  <c r="C71" i="4"/>
  <c r="C70" i="4"/>
  <c r="C69" i="4"/>
  <c r="C68" i="4"/>
  <c r="C73" i="4" s="1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C65" i="4"/>
  <c r="C64" i="4"/>
  <c r="C63" i="4"/>
  <c r="C62" i="4"/>
  <c r="C61" i="4"/>
  <c r="C66" i="4" s="1"/>
  <c r="Z59" i="4"/>
  <c r="Y59" i="4"/>
  <c r="X59" i="4"/>
  <c r="W59" i="4"/>
  <c r="V59" i="4"/>
  <c r="U59" i="4"/>
  <c r="T59" i="4"/>
  <c r="R59" i="4"/>
  <c r="Q59" i="4"/>
  <c r="O59" i="4"/>
  <c r="N59" i="4"/>
  <c r="M59" i="4"/>
  <c r="L59" i="4"/>
  <c r="K59" i="4"/>
  <c r="J59" i="4"/>
  <c r="I59" i="4"/>
  <c r="H59" i="4"/>
  <c r="C58" i="4"/>
  <c r="C57" i="4"/>
  <c r="C56" i="4"/>
  <c r="C55" i="4"/>
  <c r="C59" i="4" s="1"/>
  <c r="C54" i="4"/>
  <c r="AA53" i="4"/>
  <c r="AA59" i="4" s="1"/>
  <c r="AB59" i="4" s="1"/>
  <c r="S53" i="4"/>
  <c r="S59" i="4" s="1"/>
  <c r="P53" i="4"/>
  <c r="P59" i="4" s="1"/>
  <c r="M53" i="4"/>
  <c r="Z48" i="4"/>
  <c r="Y48" i="4"/>
  <c r="X48" i="4"/>
  <c r="W48" i="4"/>
  <c r="V48" i="4"/>
  <c r="U48" i="4"/>
  <c r="T48" i="4"/>
  <c r="S48" i="4"/>
  <c r="R48" i="4"/>
  <c r="Q48" i="4"/>
  <c r="O48" i="4"/>
  <c r="N48" i="4"/>
  <c r="L48" i="4"/>
  <c r="K48" i="4"/>
  <c r="J48" i="4"/>
  <c r="I48" i="4"/>
  <c r="H48" i="4"/>
  <c r="C47" i="4"/>
  <c r="C46" i="4"/>
  <c r="C45" i="4"/>
  <c r="C44" i="4"/>
  <c r="C43" i="4"/>
  <c r="AA42" i="4"/>
  <c r="AA48" i="4" s="1"/>
  <c r="AB48" i="4" s="1"/>
  <c r="S42" i="4"/>
  <c r="P42" i="4"/>
  <c r="P48" i="4" s="1"/>
  <c r="M42" i="4"/>
  <c r="M48" i="4" s="1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C39" i="4"/>
  <c r="C38" i="4"/>
  <c r="C37" i="4"/>
  <c r="C36" i="4"/>
  <c r="C35" i="4"/>
  <c r="C40" i="4" s="1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C33" i="4"/>
  <c r="C32" i="4"/>
  <c r="C31" i="4"/>
  <c r="C30" i="4"/>
  <c r="C29" i="4"/>
  <c r="C28" i="4"/>
  <c r="AA26" i="4"/>
  <c r="AB26" i="4" s="1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H131" i="4" s="1"/>
  <c r="C25" i="4"/>
  <c r="C24" i="4"/>
  <c r="C23" i="4"/>
  <c r="C22" i="4"/>
  <c r="C21" i="4"/>
  <c r="C26" i="4" s="1"/>
  <c r="Z19" i="4"/>
  <c r="Z131" i="4" s="1"/>
  <c r="Y19" i="4"/>
  <c r="X19" i="4"/>
  <c r="W19" i="4"/>
  <c r="V19" i="4"/>
  <c r="U19" i="4"/>
  <c r="U131" i="4" s="1"/>
  <c r="T19" i="4"/>
  <c r="S19" i="4"/>
  <c r="S131" i="4" s="1"/>
  <c r="R19" i="4"/>
  <c r="R131" i="4" s="1"/>
  <c r="Q19" i="4"/>
  <c r="Q131" i="4" s="1"/>
  <c r="O19" i="4"/>
  <c r="N19" i="4"/>
  <c r="M19" i="4"/>
  <c r="M131" i="4" s="1"/>
  <c r="L19" i="4"/>
  <c r="K19" i="4"/>
  <c r="K131" i="4" s="1"/>
  <c r="J19" i="4"/>
  <c r="J131" i="4" s="1"/>
  <c r="I19" i="4"/>
  <c r="I131" i="4" s="1"/>
  <c r="H19" i="4"/>
  <c r="C18" i="4"/>
  <c r="C17" i="4"/>
  <c r="C16" i="4"/>
  <c r="C15" i="4"/>
  <c r="C19" i="4" s="1"/>
  <c r="C14" i="4"/>
  <c r="AA12" i="4"/>
  <c r="S12" i="4"/>
  <c r="P12" i="4"/>
  <c r="M12" i="4"/>
  <c r="AA11" i="4"/>
  <c r="AA19" i="4" s="1"/>
  <c r="AB19" i="4" s="1"/>
  <c r="AB132" i="4" s="1"/>
  <c r="S11" i="4"/>
  <c r="P11" i="4"/>
  <c r="M11" i="4"/>
  <c r="AA10" i="4"/>
  <c r="S10" i="4"/>
  <c r="P10" i="4"/>
  <c r="P19" i="4" s="1"/>
  <c r="P131" i="4" s="1"/>
  <c r="M10" i="4"/>
  <c r="E23" i="1" l="1"/>
  <c r="E19" i="1"/>
  <c r="E14" i="1"/>
  <c r="E11" i="1"/>
  <c r="E10" i="1"/>
  <c r="AB55" i="3"/>
  <c r="Z50" i="3"/>
  <c r="Y50" i="3"/>
  <c r="X50" i="3"/>
  <c r="W50" i="3"/>
  <c r="V50" i="3"/>
  <c r="U50" i="3"/>
  <c r="T50" i="3"/>
  <c r="R50" i="3"/>
  <c r="Q50" i="3"/>
  <c r="O50" i="3"/>
  <c r="N50" i="3"/>
  <c r="L50" i="3"/>
  <c r="K50" i="3"/>
  <c r="J50" i="3"/>
  <c r="I50" i="3"/>
  <c r="H50" i="3"/>
  <c r="AA49" i="3"/>
  <c r="AA50" i="3" s="1"/>
  <c r="AB50" i="3" s="1"/>
  <c r="S49" i="3"/>
  <c r="S50" i="3" s="1"/>
  <c r="P49" i="3"/>
  <c r="P50" i="3" s="1"/>
  <c r="M49" i="3"/>
  <c r="M50" i="3" s="1"/>
  <c r="AB47" i="3"/>
  <c r="AB45" i="3"/>
  <c r="AB46" i="3"/>
  <c r="AB43" i="3"/>
  <c r="Z38" i="3"/>
  <c r="Y38" i="3"/>
  <c r="X38" i="3"/>
  <c r="W38" i="3"/>
  <c r="V38" i="3"/>
  <c r="U38" i="3"/>
  <c r="T38" i="3"/>
  <c r="R38" i="3"/>
  <c r="Q38" i="3"/>
  <c r="O38" i="3"/>
  <c r="N38" i="3"/>
  <c r="L38" i="3"/>
  <c r="K38" i="3"/>
  <c r="J38" i="3"/>
  <c r="I38" i="3"/>
  <c r="H38" i="3"/>
  <c r="AA37" i="3"/>
  <c r="AA38" i="3" s="1"/>
  <c r="AB38" i="3" s="1"/>
  <c r="S37" i="3"/>
  <c r="S38" i="3" s="1"/>
  <c r="P37" i="3"/>
  <c r="P38" i="3" s="1"/>
  <c r="M37" i="3"/>
  <c r="M38" i="3" s="1"/>
  <c r="AB35" i="3"/>
  <c r="AB33" i="3"/>
  <c r="AB31" i="3"/>
  <c r="Z29" i="3"/>
  <c r="Y29" i="3"/>
  <c r="X29" i="3"/>
  <c r="W29" i="3"/>
  <c r="V29" i="3"/>
  <c r="U29" i="3"/>
  <c r="T29" i="3"/>
  <c r="R29" i="3"/>
  <c r="Q29" i="3"/>
  <c r="O29" i="3"/>
  <c r="N29" i="3"/>
  <c r="L29" i="3"/>
  <c r="K29" i="3"/>
  <c r="J29" i="3"/>
  <c r="I29" i="3"/>
  <c r="H29" i="3"/>
  <c r="AA28" i="3"/>
  <c r="AA29" i="3" s="1"/>
  <c r="AB29" i="3" s="1"/>
  <c r="S28" i="3"/>
  <c r="S29" i="3" s="1"/>
  <c r="P28" i="3"/>
  <c r="P29" i="3" s="1"/>
  <c r="M28" i="3"/>
  <c r="M29" i="3" s="1"/>
  <c r="Z23" i="3"/>
  <c r="Y23" i="3"/>
  <c r="X23" i="3"/>
  <c r="W23" i="3"/>
  <c r="V23" i="3"/>
  <c r="U23" i="3"/>
  <c r="T23" i="3"/>
  <c r="R23" i="3"/>
  <c r="Q23" i="3"/>
  <c r="O23" i="3"/>
  <c r="N23" i="3"/>
  <c r="L23" i="3"/>
  <c r="K23" i="3"/>
  <c r="J23" i="3"/>
  <c r="I23" i="3"/>
  <c r="H23" i="3"/>
  <c r="AA22" i="3"/>
  <c r="AA23" i="3" s="1"/>
  <c r="AB23" i="3" s="1"/>
  <c r="S22" i="3"/>
  <c r="S23" i="3" s="1"/>
  <c r="P22" i="3"/>
  <c r="P23" i="3" s="1"/>
  <c r="M22" i="3"/>
  <c r="M23" i="3" s="1"/>
  <c r="AB20" i="3"/>
  <c r="AB18" i="3"/>
  <c r="AB16" i="3"/>
  <c r="Z14" i="3"/>
  <c r="Z56" i="3" s="1"/>
  <c r="Y14" i="3"/>
  <c r="Y56" i="3" s="1"/>
  <c r="X14" i="3"/>
  <c r="X56" i="3" s="1"/>
  <c r="W14" i="3"/>
  <c r="W56" i="3" s="1"/>
  <c r="V14" i="3"/>
  <c r="U14" i="3"/>
  <c r="T14" i="3"/>
  <c r="R14" i="3"/>
  <c r="Q14" i="3"/>
  <c r="O14" i="3"/>
  <c r="N14" i="3"/>
  <c r="L14" i="3"/>
  <c r="K14" i="3"/>
  <c r="J14" i="3"/>
  <c r="I14" i="3"/>
  <c r="H14" i="3"/>
  <c r="H56" i="3" s="1"/>
  <c r="AA13" i="3"/>
  <c r="S13" i="3"/>
  <c r="P13" i="3"/>
  <c r="M13" i="3"/>
  <c r="AA12" i="3"/>
  <c r="S12" i="3"/>
  <c r="P12" i="3"/>
  <c r="M12" i="3"/>
  <c r="AA11" i="3"/>
  <c r="S11" i="3"/>
  <c r="P11" i="3"/>
  <c r="M11" i="3"/>
  <c r="AA10" i="3"/>
  <c r="S10" i="3"/>
  <c r="P10" i="3"/>
  <c r="M10" i="3"/>
  <c r="E9" i="1" l="1"/>
  <c r="E8" i="1" s="1"/>
  <c r="E7" i="1" s="1"/>
  <c r="M14" i="3"/>
  <c r="M56" i="3" s="1"/>
  <c r="P14" i="3"/>
  <c r="P56" i="3" s="1"/>
  <c r="I56" i="3"/>
  <c r="S14" i="3"/>
  <c r="S56" i="3" s="1"/>
  <c r="J56" i="3"/>
  <c r="AA14" i="3"/>
  <c r="K56" i="3"/>
  <c r="L56" i="3"/>
  <c r="N56" i="3"/>
  <c r="O56" i="3"/>
  <c r="Q56" i="3"/>
  <c r="R56" i="3"/>
  <c r="T56" i="3"/>
  <c r="U56" i="3"/>
  <c r="AA56" i="3"/>
  <c r="AB14" i="3"/>
  <c r="AB57" i="3" s="1"/>
</calcChain>
</file>

<file path=xl/sharedStrings.xml><?xml version="1.0" encoding="utf-8"?>
<sst xmlns="http://schemas.openxmlformats.org/spreadsheetml/2006/main" count="608" uniqueCount="171">
  <si>
    <t>Nama</t>
  </si>
  <si>
    <t>Satuan</t>
  </si>
  <si>
    <t>Sumber Data</t>
  </si>
  <si>
    <t>Keterangan</t>
  </si>
  <si>
    <t>II.  Koperasi*</t>
  </si>
  <si>
    <t>PERINDAGKOP</t>
  </si>
  <si>
    <t xml:space="preserve">3. Jumlah Koperasi Simpan Pinjam** </t>
  </si>
  <si>
    <t>Unit</t>
  </si>
  <si>
    <t xml:space="preserve">         2. Jumlah Kepemilikan Mandiri **</t>
  </si>
  <si>
    <t xml:space="preserve">             2. Jumlah Koperasi Tidak Aktif 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</si>
  <si>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</si>
  <si>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</si>
  <si>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</si>
  <si>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</si>
  <si>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</si>
  <si>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</si>
  <si>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</si>
  <si>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</si>
  <si>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</si>
  <si>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</si>
  <si>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</si>
  <si>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</si>
  <si>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</si>
  <si>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</si>
  <si>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</si>
  <si>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KABUPATEN SANGGAU</t>
  </si>
  <si>
    <t>No</t>
  </si>
  <si>
    <t>Kecamatan</t>
  </si>
  <si>
    <t xml:space="preserve">Jenis </t>
  </si>
  <si>
    <t xml:space="preserve">Kelompok Usaha </t>
  </si>
  <si>
    <t xml:space="preserve">No Badan Hukum </t>
  </si>
  <si>
    <t>Alamat</t>
  </si>
  <si>
    <t>Aktif (Unit)</t>
  </si>
  <si>
    <t>Tidak Aktif (Unit)</t>
  </si>
  <si>
    <t>Total Kop</t>
  </si>
  <si>
    <t>Anggota</t>
  </si>
  <si>
    <t>Karyawan</t>
  </si>
  <si>
    <t>Manager</t>
  </si>
  <si>
    <t xml:space="preserve">Pengurus &amp; Pengawas </t>
  </si>
  <si>
    <t>RAT</t>
  </si>
  <si>
    <t>Tanggal RAT</t>
  </si>
  <si>
    <t>Modal Sendiri (Rp)</t>
  </si>
  <si>
    <t>Modal Luar (Rp)</t>
  </si>
  <si>
    <t>Volume Usaha (Rp)</t>
  </si>
  <si>
    <t>SHU (Rp)</t>
  </si>
  <si>
    <t>Asset (Rp)</t>
  </si>
  <si>
    <t>Pria</t>
  </si>
  <si>
    <t>Wanita</t>
  </si>
  <si>
    <t>Jlh Anggota</t>
  </si>
  <si>
    <t>Jlh Karyawan</t>
  </si>
  <si>
    <t>Jlh Manager</t>
  </si>
  <si>
    <t>I</t>
  </si>
  <si>
    <t>KEC. KAPUAS</t>
  </si>
  <si>
    <t>Kapuas</t>
  </si>
  <si>
    <t xml:space="preserve"> Sanggau</t>
  </si>
  <si>
    <t>Pengurus</t>
  </si>
  <si>
    <t>Sanggau</t>
  </si>
  <si>
    <t>Koperasi Simpan Pinjam Karya Bersama</t>
  </si>
  <si>
    <t>Simpan Pinjam</t>
  </si>
  <si>
    <t>Kop.Simpan Pinjam</t>
  </si>
  <si>
    <t>025/BH/X.219/04/1999</t>
  </si>
  <si>
    <t>Koperasi Simpan Pinjam Sanggau Mandiri Jaya</t>
  </si>
  <si>
    <t xml:space="preserve"> 288/BH/XVII.7 /XII/2011 16/12/2011</t>
  </si>
  <si>
    <t>Koperasi Kredit CU. Usaha Maju Bersama SK.65</t>
  </si>
  <si>
    <t>144/BH/X.2 22/03/2004</t>
  </si>
  <si>
    <t>BMT Sanggau Sejahtera</t>
  </si>
  <si>
    <t>Kop.Jasa Keuangan Syariah (KJKS)</t>
  </si>
  <si>
    <t xml:space="preserve"> 254/BH/XVII.7 /IV/DPPK/10 20/04/2010</t>
  </si>
  <si>
    <t>Jumlah Koperasi Kec.Kapuas</t>
  </si>
  <si>
    <t>II</t>
  </si>
  <si>
    <t>KEC. PARINDU</t>
  </si>
  <si>
    <t>Jumlah Koperasi Kec.Parindu</t>
  </si>
  <si>
    <t>III</t>
  </si>
  <si>
    <t>KEC. MUKOK</t>
  </si>
  <si>
    <t xml:space="preserve">Jumlah Koperasi Kec. Mukok </t>
  </si>
  <si>
    <t>IV</t>
  </si>
  <si>
    <t>KEC. JANGKANG</t>
  </si>
  <si>
    <t>Jumlah Koperasi Kec.Jangkang</t>
  </si>
  <si>
    <t>V</t>
  </si>
  <si>
    <t>KEC. BONTI</t>
  </si>
  <si>
    <t>Bonti</t>
  </si>
  <si>
    <t xml:space="preserve"> Bonti</t>
  </si>
  <si>
    <t>Koperasi Kredit Tapokng Barimai</t>
  </si>
  <si>
    <t xml:space="preserve"> 170/BH/X.2 13/09/2005</t>
  </si>
  <si>
    <t>Jumlah Koperasi Kec. Bonti</t>
  </si>
  <si>
    <t>VI</t>
  </si>
  <si>
    <t>KEC. MELIAU</t>
  </si>
  <si>
    <t>Meliau</t>
  </si>
  <si>
    <t xml:space="preserve"> Meliau</t>
  </si>
  <si>
    <t>Koperasi Kredit CU Pang Dandan</t>
  </si>
  <si>
    <t xml:space="preserve"> 123/BH/X 05/03/2003</t>
  </si>
  <si>
    <t>Jumlah  Koperasi Kec. Meliau</t>
  </si>
  <si>
    <t>VII</t>
  </si>
  <si>
    <t>KEC. TAYAN HULU</t>
  </si>
  <si>
    <t>Jumlah Koperasi Kec. Tayan Hulu</t>
  </si>
  <si>
    <t>VIII</t>
  </si>
  <si>
    <t>KEC. BALAI</t>
  </si>
  <si>
    <t>Jumlah Koperasi Kec. Balai</t>
  </si>
  <si>
    <t>IX</t>
  </si>
  <si>
    <t>KEC. TAYAN HILIR</t>
  </si>
  <si>
    <t>Jumlah Koperasi Kec. Tayan Hilir</t>
  </si>
  <si>
    <t>X</t>
  </si>
  <si>
    <t>KEC. TOBA</t>
  </si>
  <si>
    <t>Toba</t>
  </si>
  <si>
    <t>Koperasi Simpan Pinjam Poktan Tunas Wirakarya</t>
  </si>
  <si>
    <t xml:space="preserve"> 166/BH/X.2 31/03/2005</t>
  </si>
  <si>
    <t>Jumlah Koperasi Kec.Toba</t>
  </si>
  <si>
    <t>XI</t>
  </si>
  <si>
    <t>KEC. KEMBAYAN</t>
  </si>
  <si>
    <t>Jumlah Koperasi Kec. Kembayan</t>
  </si>
  <si>
    <t>XII</t>
  </si>
  <si>
    <t>KEC. BEDUAI</t>
  </si>
  <si>
    <t>Jumlah Koperasi Kec. Beduai</t>
  </si>
  <si>
    <t>XIII</t>
  </si>
  <si>
    <t>KEC.  NOYAN</t>
  </si>
  <si>
    <t>Jumlah Koperasi Kec. Noyan</t>
  </si>
  <si>
    <t>XIV</t>
  </si>
  <si>
    <t>KEC.  SEKAYAM</t>
  </si>
  <si>
    <t>Sekayam</t>
  </si>
  <si>
    <t xml:space="preserve"> Sekayam</t>
  </si>
  <si>
    <t>Koperasi Simpan Pinjam Bina Potensia Raya</t>
  </si>
  <si>
    <t xml:space="preserve"> 997/BH/X 3/4/1998</t>
  </si>
  <si>
    <t>Jumlah Koperasi Kec. Sekayam</t>
  </si>
  <si>
    <t>XV</t>
  </si>
  <si>
    <t>KEC.  ENTIKONG</t>
  </si>
  <si>
    <t>Jumlah Koperasi Kec.Entikong</t>
  </si>
  <si>
    <t>JUMLAH   ( I  S/D  XV )</t>
  </si>
  <si>
    <t>Kepala Dinas Perindustrian Perdagangan Koperasi</t>
  </si>
  <si>
    <t>dan Usaha Mikro Kabupaten Sanggau</t>
  </si>
  <si>
    <t>Pembina Utama Muda</t>
  </si>
  <si>
    <t>NIP. 19660221 199603 1 002</t>
  </si>
  <si>
    <t xml:space="preserve"> </t>
  </si>
  <si>
    <t>8 BH</t>
  </si>
  <si>
    <t>Data bersumber dari ODS (Online Data System) Koperasi</t>
  </si>
  <si>
    <t>PER :OKTOBER S/D DESEMBER 2022</t>
  </si>
  <si>
    <t>136 BH</t>
  </si>
  <si>
    <t xml:space="preserve">   31 BH</t>
  </si>
  <si>
    <t>21 BH</t>
  </si>
  <si>
    <t>13  BH</t>
  </si>
  <si>
    <t>12  BH</t>
  </si>
  <si>
    <t>48 BH</t>
  </si>
  <si>
    <t>53 BH</t>
  </si>
  <si>
    <t>12 BH</t>
  </si>
  <si>
    <t>33 BH</t>
  </si>
  <si>
    <t>17  BH</t>
  </si>
  <si>
    <t>28  BH</t>
  </si>
  <si>
    <t>6  BH</t>
  </si>
  <si>
    <t>7  BH</t>
  </si>
  <si>
    <t>31  BH</t>
  </si>
  <si>
    <t>8  BH</t>
  </si>
  <si>
    <t>Sy. Ibnu Marwan, SH, M.Si</t>
  </si>
  <si>
    <t>DIREKTORI DATA KOPERASI SIMPAN PINJAM TIDAK AKTIF</t>
  </si>
  <si>
    <t>DIREKTORI DATA KOPERASI</t>
  </si>
  <si>
    <t>PER : OKTOBER S/D DESEMBER 2023</t>
  </si>
  <si>
    <t>Produsen</t>
  </si>
  <si>
    <t>Pemasaran</t>
  </si>
  <si>
    <t>Konsumen</t>
  </si>
  <si>
    <t>Jasa</t>
  </si>
  <si>
    <t>143 BH</t>
  </si>
  <si>
    <t xml:space="preserve">   37 BH</t>
  </si>
  <si>
    <t>26 BH</t>
  </si>
  <si>
    <t>14  BH</t>
  </si>
  <si>
    <t>50 BH</t>
  </si>
  <si>
    <t>52 BH</t>
  </si>
  <si>
    <t>34 BH</t>
  </si>
  <si>
    <t>16 BH</t>
  </si>
  <si>
    <t>29  BH</t>
  </si>
  <si>
    <t>Jumlah Koperasi Kec. Beduwai</t>
  </si>
  <si>
    <t>34  BH</t>
  </si>
  <si>
    <t>481 BH</t>
  </si>
  <si>
    <t>Jumlah Koperasi Simpan Pinjam Tidak Aktif Milik Mandiri Kabupaten Sanggau Tahun 2022 dan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</si>
</sst>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sz val="11"/>
      <color indexed="8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8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i/>
      <sz val="9"/>
      <name val="Bookman Old Style"/>
      <family val="1"/>
    </font>
    <font>
      <sz val="10"/>
      <name val="Bookman Old Style"/>
      <family val="1"/>
    </font>
    <font>
      <u/>
      <sz val="9"/>
      <color theme="1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u/>
      <sz val="9"/>
      <color theme="1"/>
      <name val="Bookman Old Style"/>
      <family val="1"/>
    </font>
    <font>
      <b/>
      <u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8"/>
      <name val="Bookman Old Style"/>
      <family val="1"/>
    </font>
    <font>
      <sz val="8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41" fontId="4" fillId="0" borderId="4" xfId="6" applyFont="1" applyFill="1" applyBorder="1" applyAlignment="1" applyProtection="1">
      <alignment horizontal="center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indent="2"/>
    </xf>
    <xf numFmtId="0" fontId="10" fillId="4" borderId="6" xfId="0" applyFont="1" applyFill="1" applyBorder="1" applyAlignment="1">
      <alignment horizontal="left" vertical="center" indent="2"/>
    </xf>
    <xf numFmtId="0" fontId="8" fillId="4" borderId="5" xfId="0" applyFont="1" applyFill="1" applyBorder="1" applyAlignment="1">
      <alignment horizontal="center"/>
    </xf>
    <xf numFmtId="41" fontId="4" fillId="4" borderId="9" xfId="6" applyFont="1" applyFill="1" applyBorder="1" applyAlignment="1" applyProtection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8" fillId="0" borderId="0" xfId="0" applyFont="1"/>
    <xf numFmtId="0" fontId="10" fillId="5" borderId="4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/>
    </xf>
    <xf numFmtId="41" fontId="4" fillId="5" borderId="4" xfId="6" applyFont="1" applyFill="1" applyBorder="1" applyAlignment="1" applyProtection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/>
    </xf>
    <xf numFmtId="41" fontId="4" fillId="6" borderId="4" xfId="6" applyFont="1" applyFill="1" applyBorder="1" applyAlignment="1" applyProtection="1">
      <alignment horizontal="center"/>
    </xf>
    <xf numFmtId="0" fontId="9" fillId="6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indent="3"/>
    </xf>
    <xf numFmtId="0" fontId="8" fillId="8" borderId="4" xfId="0" applyFont="1" applyFill="1" applyBorder="1" applyAlignment="1">
      <alignment horizontal="left" indent="3"/>
    </xf>
    <xf numFmtId="0" fontId="8" fillId="0" borderId="6" xfId="0" applyFont="1" applyBorder="1" applyAlignment="1">
      <alignment horizontal="left" indent="3"/>
    </xf>
    <xf numFmtId="0" fontId="8" fillId="0" borderId="0" xfId="0" applyFont="1" applyAlignment="1">
      <alignment horizontal="left" indent="2"/>
    </xf>
    <xf numFmtId="41" fontId="4" fillId="0" borderId="25" xfId="6" applyFont="1" applyFill="1" applyBorder="1" applyAlignment="1" applyProtection="1">
      <alignment horizontal="center"/>
    </xf>
    <xf numFmtId="0" fontId="8" fillId="0" borderId="11" xfId="0" applyFont="1" applyBorder="1" applyAlignment="1">
      <alignment horizontal="left" indent="3"/>
    </xf>
    <xf numFmtId="0" fontId="8" fillId="8" borderId="12" xfId="0" applyFont="1" applyFill="1" applyBorder="1" applyAlignment="1">
      <alignment horizontal="left" indent="3"/>
    </xf>
    <xf numFmtId="0" fontId="8" fillId="0" borderId="13" xfId="0" applyFont="1" applyBorder="1" applyAlignment="1">
      <alignment horizontal="left" indent="3"/>
    </xf>
    <xf numFmtId="0" fontId="8" fillId="0" borderId="11" xfId="0" applyFont="1" applyBorder="1" applyAlignment="1">
      <alignment horizontal="center"/>
    </xf>
    <xf numFmtId="41" fontId="4" fillId="0" borderId="12" xfId="6" applyFont="1" applyFill="1" applyBorder="1" applyAlignment="1" applyProtection="1">
      <alignment horizontal="center"/>
    </xf>
    <xf numFmtId="0" fontId="9" fillId="0" borderId="11" xfId="0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8" borderId="0" xfId="1" applyFont="1" applyFill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12" fillId="5" borderId="0" xfId="1" applyFont="1" applyFill="1"/>
    <xf numFmtId="164" fontId="12" fillId="5" borderId="0" xfId="2" applyFont="1" applyFill="1"/>
    <xf numFmtId="0" fontId="17" fillId="0" borderId="22" xfId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2" fillId="0" borderId="0" xfId="1" applyFont="1"/>
    <xf numFmtId="164" fontId="12" fillId="0" borderId="0" xfId="2" applyFont="1" applyFill="1" applyBorder="1" applyAlignment="1">
      <alignment horizontal="right"/>
    </xf>
    <xf numFmtId="0" fontId="12" fillId="7" borderId="22" xfId="1" applyFont="1" applyFill="1" applyBorder="1" applyAlignment="1">
      <alignment horizontal="center"/>
    </xf>
    <xf numFmtId="0" fontId="15" fillId="7" borderId="22" xfId="1" applyFont="1" applyFill="1" applyBorder="1" applyAlignment="1">
      <alignment horizontal="left"/>
    </xf>
    <xf numFmtId="0" fontId="12" fillId="7" borderId="0" xfId="1" applyFont="1" applyFill="1"/>
    <xf numFmtId="164" fontId="12" fillId="7" borderId="0" xfId="2" applyFont="1" applyFill="1" applyBorder="1" applyAlignment="1">
      <alignment horizontal="right"/>
    </xf>
    <xf numFmtId="0" fontId="14" fillId="8" borderId="21" xfId="1" applyFont="1" applyFill="1" applyBorder="1" applyAlignment="1">
      <alignment horizontal="center"/>
    </xf>
    <xf numFmtId="0" fontId="14" fillId="8" borderId="22" xfId="1" applyFont="1" applyFill="1" applyBorder="1"/>
    <xf numFmtId="0" fontId="14" fillId="8" borderId="22" xfId="1" applyFont="1" applyFill="1" applyBorder="1" applyAlignment="1">
      <alignment horizontal="center" vertical="center"/>
    </xf>
    <xf numFmtId="0" fontId="19" fillId="8" borderId="22" xfId="1" applyFont="1" applyFill="1" applyBorder="1" applyAlignment="1">
      <alignment horizontal="center" vertical="center"/>
    </xf>
    <xf numFmtId="0" fontId="15" fillId="8" borderId="22" xfId="1" applyFont="1" applyFill="1" applyBorder="1" applyAlignment="1">
      <alignment horizontal="center"/>
    </xf>
    <xf numFmtId="0" fontId="14" fillId="8" borderId="22" xfId="1" quotePrefix="1" applyFont="1" applyFill="1" applyBorder="1" applyAlignment="1">
      <alignment horizontal="center"/>
    </xf>
    <xf numFmtId="14" fontId="14" fillId="8" borderId="22" xfId="1" applyNumberFormat="1" applyFont="1" applyFill="1" applyBorder="1" applyAlignment="1">
      <alignment horizontal="center"/>
    </xf>
    <xf numFmtId="164" fontId="14" fillId="8" borderId="22" xfId="2" applyFont="1" applyFill="1" applyBorder="1" applyAlignment="1">
      <alignment horizontal="center"/>
    </xf>
    <xf numFmtId="164" fontId="14" fillId="8" borderId="22" xfId="2" applyFont="1" applyFill="1" applyBorder="1"/>
    <xf numFmtId="164" fontId="14" fillId="8" borderId="16" xfId="2" applyFont="1" applyFill="1" applyBorder="1"/>
    <xf numFmtId="0" fontId="13" fillId="8" borderId="0" xfId="1" applyFont="1" applyFill="1"/>
    <xf numFmtId="0" fontId="20" fillId="8" borderId="0" xfId="1" applyFont="1" applyFill="1"/>
    <xf numFmtId="0" fontId="14" fillId="8" borderId="16" xfId="1" applyFont="1" applyFill="1" applyBorder="1"/>
    <xf numFmtId="0" fontId="14" fillId="8" borderId="16" xfId="1" applyFont="1" applyFill="1" applyBorder="1" applyAlignment="1">
      <alignment horizontal="center"/>
    </xf>
    <xf numFmtId="14" fontId="14" fillId="8" borderId="16" xfId="1" applyNumberFormat="1" applyFont="1" applyFill="1" applyBorder="1" applyAlignment="1">
      <alignment horizontal="center"/>
    </xf>
    <xf numFmtId="164" fontId="14" fillId="8" borderId="16" xfId="2" applyFont="1" applyFill="1" applyBorder="1" applyAlignment="1">
      <alignment horizontal="center"/>
    </xf>
    <xf numFmtId="0" fontId="14" fillId="8" borderId="22" xfId="1" applyFont="1" applyFill="1" applyBorder="1" applyAlignment="1">
      <alignment horizontal="center"/>
    </xf>
    <xf numFmtId="0" fontId="15" fillId="0" borderId="22" xfId="1" applyFont="1" applyBorder="1" applyAlignment="1">
      <alignment horizontal="center"/>
    </xf>
    <xf numFmtId="0" fontId="15" fillId="9" borderId="22" xfId="1" applyFont="1" applyFill="1" applyBorder="1"/>
    <xf numFmtId="0" fontId="15" fillId="9" borderId="22" xfId="1" applyFont="1" applyFill="1" applyBorder="1" applyAlignment="1">
      <alignment horizontal="center" vertical="center"/>
    </xf>
    <xf numFmtId="14" fontId="15" fillId="9" borderId="22" xfId="1" applyNumberFormat="1" applyFont="1" applyFill="1" applyBorder="1" applyAlignment="1">
      <alignment horizontal="center"/>
    </xf>
    <xf numFmtId="164" fontId="15" fillId="9" borderId="22" xfId="1" applyNumberFormat="1" applyFont="1" applyFill="1" applyBorder="1" applyAlignment="1">
      <alignment horizontal="center"/>
    </xf>
    <xf numFmtId="164" fontId="12" fillId="0" borderId="0" xfId="1" applyNumberFormat="1" applyFont="1"/>
    <xf numFmtId="0" fontId="15" fillId="7" borderId="22" xfId="1" applyFont="1" applyFill="1" applyBorder="1" applyAlignment="1">
      <alignment horizontal="center"/>
    </xf>
    <xf numFmtId="0" fontId="15" fillId="7" borderId="22" xfId="1" applyFont="1" applyFill="1" applyBorder="1"/>
    <xf numFmtId="0" fontId="14" fillId="7" borderId="22" xfId="1" applyFont="1" applyFill="1" applyBorder="1"/>
    <xf numFmtId="0" fontId="14" fillId="7" borderId="22" xfId="1" applyFont="1" applyFill="1" applyBorder="1" applyAlignment="1">
      <alignment horizontal="center"/>
    </xf>
    <xf numFmtId="14" fontId="14" fillId="7" borderId="22" xfId="1" applyNumberFormat="1" applyFont="1" applyFill="1" applyBorder="1" applyAlignment="1">
      <alignment horizontal="center"/>
    </xf>
    <xf numFmtId="0" fontId="13" fillId="7" borderId="0" xfId="1" applyFont="1" applyFill="1"/>
    <xf numFmtId="164" fontId="13" fillId="7" borderId="0" xfId="2" applyFont="1" applyFill="1" applyBorder="1"/>
    <xf numFmtId="0" fontId="15" fillId="9" borderId="22" xfId="1" applyFont="1" applyFill="1" applyBorder="1" applyAlignment="1">
      <alignment horizontal="center"/>
    </xf>
    <xf numFmtId="0" fontId="15" fillId="7" borderId="21" xfId="1" applyFont="1" applyFill="1" applyBorder="1" applyAlignment="1">
      <alignment horizontal="center"/>
    </xf>
    <xf numFmtId="0" fontId="15" fillId="7" borderId="21" xfId="1" applyFont="1" applyFill="1" applyBorder="1"/>
    <xf numFmtId="0" fontId="15" fillId="7" borderId="21" xfId="1" applyFont="1" applyFill="1" applyBorder="1" applyAlignment="1">
      <alignment horizontal="center" vertical="center"/>
    </xf>
    <xf numFmtId="164" fontId="15" fillId="7" borderId="21" xfId="1" applyNumberFormat="1" applyFont="1" applyFill="1" applyBorder="1" applyAlignment="1">
      <alignment horizontal="center"/>
    </xf>
    <xf numFmtId="164" fontId="15" fillId="0" borderId="0" xfId="1" applyNumberFormat="1" applyFont="1"/>
    <xf numFmtId="0" fontId="15" fillId="7" borderId="22" xfId="1" applyFont="1" applyFill="1" applyBorder="1" applyAlignment="1">
      <alignment horizontal="center" vertical="center"/>
    </xf>
    <xf numFmtId="0" fontId="15" fillId="8" borderId="22" xfId="1" applyFont="1" applyFill="1" applyBorder="1" applyAlignment="1">
      <alignment horizontal="center" vertical="center"/>
    </xf>
    <xf numFmtId="0" fontId="15" fillId="8" borderId="22" xfId="1" applyFont="1" applyFill="1" applyBorder="1" applyAlignment="1">
      <alignment horizontal="left"/>
    </xf>
    <xf numFmtId="0" fontId="15" fillId="9" borderId="22" xfId="1" applyFont="1" applyFill="1" applyBorder="1" applyAlignment="1">
      <alignment horizontal="left"/>
    </xf>
    <xf numFmtId="164" fontId="15" fillId="9" borderId="22" xfId="1" applyNumberFormat="1" applyFont="1" applyFill="1" applyBorder="1" applyAlignment="1">
      <alignment horizontal="left"/>
    </xf>
    <xf numFmtId="0" fontId="15" fillId="7" borderId="22" xfId="1" applyFont="1" applyFill="1" applyBorder="1" applyAlignment="1">
      <alignment horizontal="left" vertical="center"/>
    </xf>
    <xf numFmtId="0" fontId="14" fillId="7" borderId="22" xfId="1" applyFont="1" applyFill="1" applyBorder="1" applyAlignment="1">
      <alignment horizontal="left"/>
    </xf>
    <xf numFmtId="14" fontId="14" fillId="9" borderId="22" xfId="1" applyNumberFormat="1" applyFont="1" applyFill="1" applyBorder="1" applyAlignment="1">
      <alignment horizontal="center"/>
    </xf>
    <xf numFmtId="164" fontId="12" fillId="0" borderId="0" xfId="2" applyFont="1" applyFill="1" applyBorder="1" applyAlignment="1">
      <alignment horizontal="center"/>
    </xf>
    <xf numFmtId="0" fontId="14" fillId="7" borderId="22" xfId="1" applyFont="1" applyFill="1" applyBorder="1" applyAlignment="1">
      <alignment horizontal="center" vertical="center"/>
    </xf>
    <xf numFmtId="164" fontId="12" fillId="7" borderId="0" xfId="2" applyFont="1" applyFill="1" applyBorder="1" applyAlignment="1">
      <alignment horizontal="center"/>
    </xf>
    <xf numFmtId="0" fontId="15" fillId="9" borderId="16" xfId="1" applyFont="1" applyFill="1" applyBorder="1" applyAlignment="1">
      <alignment horizontal="left"/>
    </xf>
    <xf numFmtId="14" fontId="15" fillId="7" borderId="22" xfId="1" applyNumberFormat="1" applyFont="1" applyFill="1" applyBorder="1" applyAlignment="1">
      <alignment horizontal="center"/>
    </xf>
    <xf numFmtId="164" fontId="13" fillId="8" borderId="0" xfId="1" applyNumberFormat="1" applyFont="1" applyFill="1"/>
    <xf numFmtId="0" fontId="15" fillId="9" borderId="22" xfId="1" applyFont="1" applyFill="1" applyBorder="1" applyAlignment="1">
      <alignment vertical="center"/>
    </xf>
    <xf numFmtId="14" fontId="15" fillId="9" borderId="22" xfId="1" applyNumberFormat="1" applyFont="1" applyFill="1" applyBorder="1" applyAlignment="1">
      <alignment horizontal="center" vertical="center"/>
    </xf>
    <xf numFmtId="164" fontId="15" fillId="9" borderId="22" xfId="1" applyNumberFormat="1" applyFont="1" applyFill="1" applyBorder="1" applyAlignment="1">
      <alignment horizontal="center" vertical="center"/>
    </xf>
    <xf numFmtId="164" fontId="13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0" fontId="15" fillId="9" borderId="16" xfId="1" applyFont="1" applyFill="1" applyBorder="1"/>
    <xf numFmtId="0" fontId="15" fillId="9" borderId="16" xfId="1" applyFont="1" applyFill="1" applyBorder="1" applyAlignment="1">
      <alignment horizontal="center" vertical="center"/>
    </xf>
    <xf numFmtId="0" fontId="12" fillId="8" borderId="16" xfId="1" applyFont="1" applyFill="1" applyBorder="1" applyAlignment="1">
      <alignment horizontal="center"/>
    </xf>
    <xf numFmtId="0" fontId="15" fillId="9" borderId="16" xfId="1" applyFont="1" applyFill="1" applyBorder="1" applyAlignment="1">
      <alignment vertical="center"/>
    </xf>
    <xf numFmtId="0" fontId="12" fillId="9" borderId="16" xfId="1" applyFont="1" applyFill="1" applyBorder="1" applyAlignment="1">
      <alignment vertical="center"/>
    </xf>
    <xf numFmtId="0" fontId="12" fillId="9" borderId="16" xfId="1" applyFont="1" applyFill="1" applyBorder="1" applyAlignment="1">
      <alignment horizontal="center" vertical="center"/>
    </xf>
    <xf numFmtId="14" fontId="12" fillId="9" borderId="16" xfId="1" applyNumberFormat="1" applyFont="1" applyFill="1" applyBorder="1" applyAlignment="1">
      <alignment horizontal="center" vertical="center"/>
    </xf>
    <xf numFmtId="164" fontId="12" fillId="9" borderId="16" xfId="1" applyNumberFormat="1" applyFont="1" applyFill="1" applyBorder="1" applyAlignment="1">
      <alignment horizontal="center" vertical="center"/>
    </xf>
    <xf numFmtId="0" fontId="13" fillId="10" borderId="16" xfId="1" applyFont="1" applyFill="1" applyBorder="1" applyAlignment="1">
      <alignment horizontal="center"/>
    </xf>
    <xf numFmtId="0" fontId="23" fillId="10" borderId="16" xfId="1" applyFont="1" applyFill="1" applyBorder="1" applyAlignment="1">
      <alignment horizontal="center" vertical="center"/>
    </xf>
    <xf numFmtId="0" fontId="12" fillId="10" borderId="16" xfId="1" applyFont="1" applyFill="1" applyBorder="1" applyAlignment="1">
      <alignment vertical="center"/>
    </xf>
    <xf numFmtId="0" fontId="13" fillId="10" borderId="0" xfId="1" applyFont="1" applyFill="1"/>
    <xf numFmtId="0" fontId="13" fillId="10" borderId="21" xfId="1" applyFont="1" applyFill="1" applyBorder="1" applyAlignment="1">
      <alignment horizontal="center"/>
    </xf>
    <xf numFmtId="0" fontId="23" fillId="10" borderId="21" xfId="1" applyFont="1" applyFill="1" applyBorder="1" applyAlignment="1">
      <alignment horizontal="center" vertical="center"/>
    </xf>
    <xf numFmtId="0" fontId="12" fillId="10" borderId="21" xfId="1" applyFont="1" applyFill="1" applyBorder="1" applyAlignment="1">
      <alignment vertical="center"/>
    </xf>
    <xf numFmtId="164" fontId="12" fillId="10" borderId="0" xfId="1" applyNumberFormat="1" applyFont="1" applyFill="1"/>
    <xf numFmtId="0" fontId="15" fillId="0" borderId="0" xfId="1" applyFont="1"/>
    <xf numFmtId="14" fontId="12" fillId="0" borderId="0" xfId="1" applyNumberFormat="1" applyFont="1" applyAlignment="1">
      <alignment horizontal="center"/>
    </xf>
    <xf numFmtId="164" fontId="12" fillId="0" borderId="0" xfId="2" applyFont="1" applyBorder="1"/>
    <xf numFmtId="14" fontId="13" fillId="0" borderId="0" xfId="1" applyNumberFormat="1" applyFont="1" applyAlignment="1">
      <alignment horizontal="center"/>
    </xf>
    <xf numFmtId="0" fontId="24" fillId="0" borderId="0" xfId="1" applyFont="1"/>
    <xf numFmtId="164" fontId="13" fillId="0" borderId="0" xfId="2" applyFont="1" applyBorder="1"/>
    <xf numFmtId="164" fontId="13" fillId="0" borderId="0" xfId="2" applyFont="1" applyFill="1" applyBorder="1"/>
    <xf numFmtId="0" fontId="13" fillId="0" borderId="0" xfId="1" applyFont="1" applyAlignment="1">
      <alignment horizontal="center" vertical="center"/>
    </xf>
    <xf numFmtId="164" fontId="13" fillId="0" borderId="0" xfId="2" applyFont="1" applyBorder="1" applyAlignment="1">
      <alignment horizontal="center"/>
    </xf>
    <xf numFmtId="164" fontId="13" fillId="0" borderId="0" xfId="1" applyNumberFormat="1" applyFont="1"/>
    <xf numFmtId="0" fontId="27" fillId="0" borderId="0" xfId="1" applyFont="1"/>
    <xf numFmtId="0" fontId="28" fillId="0" borderId="0" xfId="1" applyFont="1"/>
    <xf numFmtId="0" fontId="13" fillId="12" borderId="0" xfId="1" applyFont="1" applyFill="1" applyAlignment="1">
      <alignment horizontal="center"/>
    </xf>
    <xf numFmtId="164" fontId="12" fillId="5" borderId="0" xfId="7" applyFont="1" applyFill="1"/>
    <xf numFmtId="0" fontId="17" fillId="8" borderId="22" xfId="1" applyFont="1" applyFill="1" applyBorder="1" applyAlignment="1">
      <alignment horizontal="center"/>
    </xf>
    <xf numFmtId="164" fontId="12" fillId="0" borderId="0" xfId="7" applyFont="1" applyFill="1" applyBorder="1" applyAlignment="1">
      <alignment horizontal="right"/>
    </xf>
    <xf numFmtId="0" fontId="29" fillId="7" borderId="22" xfId="1" applyFont="1" applyFill="1" applyBorder="1" applyAlignment="1">
      <alignment horizontal="center"/>
    </xf>
    <xf numFmtId="0" fontId="30" fillId="7" borderId="22" xfId="1" applyFont="1" applyFill="1" applyBorder="1" applyAlignment="1">
      <alignment horizontal="left"/>
    </xf>
    <xf numFmtId="0" fontId="29" fillId="7" borderId="0" xfId="1" applyFont="1" applyFill="1"/>
    <xf numFmtId="164" fontId="29" fillId="7" borderId="0" xfId="7" applyFont="1" applyFill="1" applyBorder="1" applyAlignment="1">
      <alignment horizontal="right"/>
    </xf>
    <xf numFmtId="164" fontId="14" fillId="8" borderId="16" xfId="7" applyFont="1" applyFill="1" applyBorder="1" applyAlignment="1">
      <alignment horizontal="center"/>
    </xf>
    <xf numFmtId="164" fontId="14" fillId="8" borderId="22" xfId="7" applyFont="1" applyFill="1" applyBorder="1" applyAlignment="1">
      <alignment horizontal="center"/>
    </xf>
    <xf numFmtId="164" fontId="14" fillId="8" borderId="16" xfId="7" applyFont="1" applyFill="1" applyBorder="1"/>
    <xf numFmtId="164" fontId="14" fillId="8" borderId="22" xfId="7" applyFont="1" applyFill="1" applyBorder="1"/>
    <xf numFmtId="0" fontId="14" fillId="8" borderId="21" xfId="1" applyFont="1" applyFill="1" applyBorder="1" applyAlignment="1">
      <alignment horizontal="center" vertical="top"/>
    </xf>
    <xf numFmtId="0" fontId="14" fillId="8" borderId="22" xfId="1" applyFont="1" applyFill="1" applyBorder="1" applyAlignment="1">
      <alignment horizontal="left" vertical="center"/>
    </xf>
    <xf numFmtId="14" fontId="14" fillId="8" borderId="22" xfId="1" applyNumberFormat="1" applyFont="1" applyFill="1" applyBorder="1" applyAlignment="1">
      <alignment horizontal="center" vertical="center"/>
    </xf>
    <xf numFmtId="164" fontId="14" fillId="8" borderId="22" xfId="7" applyFont="1" applyFill="1" applyBorder="1" applyAlignment="1">
      <alignment horizontal="center" vertical="center"/>
    </xf>
    <xf numFmtId="164" fontId="14" fillId="8" borderId="22" xfId="7" applyFont="1" applyFill="1" applyBorder="1" applyAlignment="1">
      <alignment vertical="center"/>
    </xf>
    <xf numFmtId="0" fontId="14" fillId="13" borderId="22" xfId="1" applyFont="1" applyFill="1" applyBorder="1" applyAlignment="1">
      <alignment horizontal="right" vertical="center"/>
    </xf>
    <xf numFmtId="0" fontId="14" fillId="13" borderId="22" xfId="1" applyFont="1" applyFill="1" applyBorder="1" applyAlignment="1">
      <alignment horizontal="center" vertical="center"/>
    </xf>
    <xf numFmtId="0" fontId="30" fillId="7" borderId="22" xfId="1" applyFont="1" applyFill="1" applyBorder="1" applyAlignment="1">
      <alignment horizontal="center"/>
    </xf>
    <xf numFmtId="0" fontId="30" fillId="7" borderId="22" xfId="1" applyFont="1" applyFill="1" applyBorder="1"/>
    <xf numFmtId="0" fontId="31" fillId="7" borderId="22" xfId="1" applyFont="1" applyFill="1" applyBorder="1"/>
    <xf numFmtId="0" fontId="31" fillId="7" borderId="22" xfId="1" applyFont="1" applyFill="1" applyBorder="1" applyAlignment="1">
      <alignment horizontal="center"/>
    </xf>
    <xf numFmtId="14" fontId="31" fillId="7" borderId="22" xfId="1" applyNumberFormat="1" applyFont="1" applyFill="1" applyBorder="1" applyAlignment="1">
      <alignment horizontal="center"/>
    </xf>
    <xf numFmtId="0" fontId="26" fillId="7" borderId="0" xfId="1" applyFont="1" applyFill="1"/>
    <xf numFmtId="0" fontId="9" fillId="10" borderId="22" xfId="1" applyFont="1" applyFill="1" applyBorder="1" applyAlignment="1">
      <alignment horizontal="right" vertical="center"/>
    </xf>
    <xf numFmtId="0" fontId="14" fillId="10" borderId="22" xfId="1" applyFont="1" applyFill="1" applyBorder="1" applyAlignment="1">
      <alignment horizontal="center" vertical="center"/>
    </xf>
    <xf numFmtId="0" fontId="9" fillId="8" borderId="22" xfId="1" applyFont="1" applyFill="1" applyBorder="1" applyAlignment="1">
      <alignment horizontal="center" vertical="center" wrapText="1"/>
    </xf>
    <xf numFmtId="0" fontId="15" fillId="9" borderId="22" xfId="1" applyFont="1" applyFill="1" applyBorder="1" applyAlignment="1">
      <alignment horizontal="right" vertical="center"/>
    </xf>
    <xf numFmtId="164" fontId="13" fillId="7" borderId="0" xfId="7" applyFont="1" applyFill="1" applyBorder="1"/>
    <xf numFmtId="0" fontId="14" fillId="14" borderId="22" xfId="1" applyFont="1" applyFill="1" applyBorder="1" applyAlignment="1">
      <alignment horizontal="center"/>
    </xf>
    <xf numFmtId="0" fontId="19" fillId="14" borderId="22" xfId="1" applyFont="1" applyFill="1" applyBorder="1" applyAlignment="1">
      <alignment horizontal="center" vertical="center"/>
    </xf>
    <xf numFmtId="0" fontId="15" fillId="14" borderId="22" xfId="1" applyFont="1" applyFill="1" applyBorder="1" applyAlignment="1">
      <alignment horizontal="center" vertical="center"/>
    </xf>
    <xf numFmtId="0" fontId="14" fillId="14" borderId="16" xfId="1" applyFont="1" applyFill="1" applyBorder="1" applyAlignment="1">
      <alignment horizontal="center" vertical="center"/>
    </xf>
    <xf numFmtId="164" fontId="14" fillId="14" borderId="16" xfId="7" applyFont="1" applyFill="1" applyBorder="1" applyAlignment="1">
      <alignment horizontal="center" vertical="center"/>
    </xf>
    <xf numFmtId="164" fontId="14" fillId="14" borderId="22" xfId="7" applyFont="1" applyFill="1" applyBorder="1" applyAlignment="1">
      <alignment horizontal="center" vertical="center"/>
    </xf>
    <xf numFmtId="164" fontId="14" fillId="14" borderId="16" xfId="7" applyFont="1" applyFill="1" applyBorder="1" applyAlignment="1">
      <alignment vertical="center"/>
    </xf>
    <xf numFmtId="164" fontId="14" fillId="14" borderId="16" xfId="7" applyFont="1" applyFill="1" applyBorder="1"/>
    <xf numFmtId="0" fontId="15" fillId="8" borderId="21" xfId="1" applyFont="1" applyFill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164" fontId="14" fillId="8" borderId="22" xfId="7" quotePrefix="1" applyFont="1" applyFill="1" applyBorder="1" applyAlignment="1">
      <alignment horizontal="center" vertical="center"/>
    </xf>
    <xf numFmtId="0" fontId="13" fillId="15" borderId="0" xfId="1" applyFont="1" applyFill="1" applyAlignment="1">
      <alignment vertical="center"/>
    </xf>
    <xf numFmtId="164" fontId="12" fillId="0" borderId="0" xfId="7" applyFont="1" applyFill="1" applyBorder="1" applyAlignment="1">
      <alignment horizontal="center"/>
    </xf>
    <xf numFmtId="164" fontId="12" fillId="7" borderId="0" xfId="7" applyFont="1" applyFill="1" applyBorder="1" applyAlignment="1">
      <alignment horizontal="center"/>
    </xf>
    <xf numFmtId="0" fontId="14" fillId="8" borderId="20" xfId="1" applyFont="1" applyFill="1" applyBorder="1" applyAlignment="1">
      <alignment horizontal="center" vertical="center"/>
    </xf>
    <xf numFmtId="0" fontId="14" fillId="8" borderId="16" xfId="1" applyFont="1" applyFill="1" applyBorder="1" applyAlignment="1">
      <alignment horizontal="center" vertical="center"/>
    </xf>
    <xf numFmtId="0" fontId="15" fillId="8" borderId="16" xfId="1" applyFont="1" applyFill="1" applyBorder="1" applyAlignment="1">
      <alignment horizontal="center" vertical="center"/>
    </xf>
    <xf numFmtId="0" fontId="19" fillId="8" borderId="22" xfId="1" applyFont="1" applyFill="1" applyBorder="1" applyAlignment="1">
      <alignment horizontal="center" vertical="center" wrapText="1"/>
    </xf>
    <xf numFmtId="164" fontId="14" fillId="8" borderId="22" xfId="1" applyNumberFormat="1" applyFont="1" applyFill="1" applyBorder="1" applyAlignment="1">
      <alignment horizontal="right" vertical="center"/>
    </xf>
    <xf numFmtId="164" fontId="14" fillId="8" borderId="22" xfId="7" applyFont="1" applyFill="1" applyBorder="1" applyAlignment="1">
      <alignment horizontal="right" vertical="center"/>
    </xf>
    <xf numFmtId="164" fontId="13" fillId="12" borderId="0" xfId="1" applyNumberFormat="1" applyFont="1" applyFill="1" applyAlignment="1">
      <alignment vertical="center"/>
    </xf>
    <xf numFmtId="0" fontId="13" fillId="12" borderId="0" xfId="1" applyFont="1" applyFill="1" applyAlignment="1">
      <alignment vertical="center"/>
    </xf>
    <xf numFmtId="164" fontId="14" fillId="8" borderId="22" xfId="7" quotePrefix="1" applyFont="1" applyFill="1" applyBorder="1" applyAlignment="1">
      <alignment horizontal="center"/>
    </xf>
    <xf numFmtId="0" fontId="19" fillId="3" borderId="16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14" fontId="14" fillId="3" borderId="22" xfId="1" applyNumberFormat="1" applyFont="1" applyFill="1" applyBorder="1" applyAlignment="1">
      <alignment horizontal="center" vertical="center"/>
    </xf>
    <xf numFmtId="164" fontId="14" fillId="3" borderId="22" xfId="7" applyFont="1" applyFill="1" applyBorder="1" applyAlignment="1">
      <alignment horizontal="center" vertical="center"/>
    </xf>
    <xf numFmtId="164" fontId="14" fillId="3" borderId="22" xfId="7" applyFont="1" applyFill="1" applyBorder="1" applyAlignment="1">
      <alignment vertical="center"/>
    </xf>
    <xf numFmtId="0" fontId="14" fillId="8" borderId="20" xfId="1" applyFont="1" applyFill="1" applyBorder="1" applyAlignment="1">
      <alignment horizontal="center"/>
    </xf>
    <xf numFmtId="14" fontId="14" fillId="8" borderId="20" xfId="1" applyNumberFormat="1" applyFont="1" applyFill="1" applyBorder="1" applyAlignment="1">
      <alignment horizontal="center"/>
    </xf>
    <xf numFmtId="164" fontId="14" fillId="8" borderId="20" xfId="7" applyFont="1" applyFill="1" applyBorder="1" applyAlignment="1">
      <alignment horizontal="center"/>
    </xf>
    <xf numFmtId="164" fontId="14" fillId="8" borderId="20" xfId="7" applyFont="1" applyFill="1" applyBorder="1"/>
    <xf numFmtId="0" fontId="14" fillId="3" borderId="22" xfId="1" applyFont="1" applyFill="1" applyBorder="1" applyAlignment="1">
      <alignment horizontal="center"/>
    </xf>
    <xf numFmtId="0" fontId="19" fillId="3" borderId="22" xfId="1" applyFont="1" applyFill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14" fontId="14" fillId="3" borderId="22" xfId="1" applyNumberFormat="1" applyFont="1" applyFill="1" applyBorder="1" applyAlignment="1">
      <alignment horizontal="center"/>
    </xf>
    <xf numFmtId="164" fontId="14" fillId="3" borderId="22" xfId="7" applyFont="1" applyFill="1" applyBorder="1" applyAlignment="1">
      <alignment horizontal="center"/>
    </xf>
    <xf numFmtId="164" fontId="14" fillId="3" borderId="16" xfId="7" applyFont="1" applyFill="1" applyBorder="1" applyAlignment="1">
      <alignment horizontal="center"/>
    </xf>
    <xf numFmtId="164" fontId="14" fillId="3" borderId="22" xfId="7" applyFont="1" applyFill="1" applyBorder="1"/>
    <xf numFmtId="0" fontId="15" fillId="8" borderId="16" xfId="1" applyFont="1" applyFill="1" applyBorder="1" applyAlignment="1">
      <alignment horizontal="center"/>
    </xf>
    <xf numFmtId="164" fontId="12" fillId="0" borderId="0" xfId="7" applyFont="1" applyBorder="1"/>
    <xf numFmtId="0" fontId="13" fillId="8" borderId="0" xfId="1" applyFont="1" applyFill="1" applyAlignment="1">
      <alignment horizontal="center"/>
    </xf>
    <xf numFmtId="164" fontId="13" fillId="0" borderId="0" xfId="7" applyFont="1" applyBorder="1"/>
    <xf numFmtId="164" fontId="13" fillId="0" borderId="0" xfId="7" applyFont="1" applyFill="1" applyBorder="1"/>
    <xf numFmtId="164" fontId="13" fillId="0" borderId="0" xfId="7" applyFont="1" applyBorder="1" applyAlignment="1">
      <alignment horizontal="center"/>
    </xf>
    <xf numFmtId="164" fontId="13" fillId="8" borderId="0" xfId="7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0" fontId="12" fillId="5" borderId="16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1" xfId="1" applyFont="1" applyFill="1" applyBorder="1" applyAlignment="1">
      <alignment horizontal="center" vertical="center" wrapText="1"/>
    </xf>
    <xf numFmtId="164" fontId="12" fillId="5" borderId="16" xfId="2" applyFont="1" applyFill="1" applyBorder="1" applyAlignment="1">
      <alignment horizontal="center" vertical="center" wrapText="1"/>
    </xf>
    <xf numFmtId="164" fontId="12" fillId="5" borderId="20" xfId="2" applyFont="1" applyFill="1" applyBorder="1" applyAlignment="1">
      <alignment horizontal="center" vertical="center" wrapText="1"/>
    </xf>
    <xf numFmtId="164" fontId="12" fillId="5" borderId="21" xfId="2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/>
    </xf>
    <xf numFmtId="0" fontId="12" fillId="5" borderId="18" xfId="1" applyFont="1" applyFill="1" applyBorder="1" applyAlignment="1">
      <alignment horizontal="center" vertical="center"/>
    </xf>
    <xf numFmtId="0" fontId="12" fillId="5" borderId="19" xfId="1" applyFont="1" applyFill="1" applyBorder="1" applyAlignment="1">
      <alignment horizontal="center" vertical="center"/>
    </xf>
    <xf numFmtId="0" fontId="16" fillId="5" borderId="16" xfId="1" applyFont="1" applyFill="1" applyBorder="1" applyAlignment="1">
      <alignment horizontal="center" vertical="center" wrapText="1"/>
    </xf>
    <xf numFmtId="0" fontId="16" fillId="5" borderId="2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8" borderId="0" xfId="1" applyFont="1" applyFill="1" applyAlignment="1">
      <alignment horizontal="center"/>
    </xf>
    <xf numFmtId="0" fontId="12" fillId="12" borderId="0" xfId="1" applyFont="1" applyFill="1" applyAlignment="1">
      <alignment horizontal="center"/>
    </xf>
    <xf numFmtId="0" fontId="12" fillId="5" borderId="16" xfId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15" fillId="5" borderId="16" xfId="1" applyFont="1" applyFill="1" applyBorder="1" applyAlignment="1">
      <alignment horizontal="center" vertical="center"/>
    </xf>
    <xf numFmtId="0" fontId="15" fillId="5" borderId="20" xfId="1" applyFont="1" applyFill="1" applyBorder="1" applyAlignment="1">
      <alignment horizontal="center" vertical="center"/>
    </xf>
    <xf numFmtId="0" fontId="15" fillId="5" borderId="21" xfId="1" applyFont="1" applyFill="1" applyBorder="1" applyAlignment="1">
      <alignment horizontal="center" vertical="center"/>
    </xf>
    <xf numFmtId="0" fontId="16" fillId="5" borderId="16" xfId="1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center" vertical="center"/>
    </xf>
    <xf numFmtId="0" fontId="15" fillId="5" borderId="16" xfId="1" applyFont="1" applyFill="1" applyBorder="1" applyAlignment="1">
      <alignment horizontal="center" vertical="center" wrapText="1"/>
    </xf>
    <xf numFmtId="0" fontId="15" fillId="5" borderId="20" xfId="1" applyFont="1" applyFill="1" applyBorder="1" applyAlignment="1">
      <alignment horizontal="center" vertical="center" wrapText="1"/>
    </xf>
    <xf numFmtId="0" fontId="15" fillId="5" borderId="21" xfId="1" applyFont="1" applyFill="1" applyBorder="1" applyAlignment="1">
      <alignment horizontal="center" vertical="center" wrapText="1"/>
    </xf>
    <xf numFmtId="164" fontId="15" fillId="5" borderId="16" xfId="2" applyFont="1" applyFill="1" applyBorder="1" applyAlignment="1">
      <alignment horizontal="center" vertical="center" wrapText="1"/>
    </xf>
    <xf numFmtId="164" fontId="15" fillId="5" borderId="20" xfId="2" applyFont="1" applyFill="1" applyBorder="1" applyAlignment="1">
      <alignment horizontal="center" vertical="center" wrapText="1"/>
    </xf>
    <xf numFmtId="164" fontId="15" fillId="5" borderId="21" xfId="2" applyFont="1" applyFill="1" applyBorder="1" applyAlignment="1">
      <alignment horizontal="center" vertical="center" wrapText="1"/>
    </xf>
    <xf numFmtId="0" fontId="15" fillId="5" borderId="17" xfId="1" applyFont="1" applyFill="1" applyBorder="1" applyAlignment="1">
      <alignment horizontal="center" vertical="center"/>
    </xf>
    <xf numFmtId="0" fontId="15" fillId="5" borderId="18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21" fillId="5" borderId="16" xfId="1" applyFont="1" applyFill="1" applyBorder="1" applyAlignment="1">
      <alignment horizontal="center" vertical="center"/>
    </xf>
    <xf numFmtId="0" fontId="21" fillId="5" borderId="21" xfId="1" applyFont="1" applyFill="1" applyBorder="1" applyAlignment="1">
      <alignment horizontal="center" vertical="center"/>
    </xf>
    <xf numFmtId="0" fontId="21" fillId="5" borderId="16" xfId="1" applyFont="1" applyFill="1" applyBorder="1" applyAlignment="1">
      <alignment horizontal="center" vertical="center" wrapText="1"/>
    </xf>
    <xf numFmtId="0" fontId="21" fillId="5" borderId="21" xfId="1" applyFont="1" applyFill="1" applyBorder="1" applyAlignment="1">
      <alignment horizontal="center" vertical="center" wrapText="1"/>
    </xf>
    <xf numFmtId="0" fontId="15" fillId="5" borderId="22" xfId="1" applyFont="1" applyFill="1" applyBorder="1" applyAlignment="1">
      <alignment horizontal="center" vertical="center"/>
    </xf>
    <xf numFmtId="0" fontId="22" fillId="10" borderId="16" xfId="1" applyFont="1" applyFill="1" applyBorder="1" applyAlignment="1">
      <alignment horizontal="center" vertical="center"/>
    </xf>
    <xf numFmtId="0" fontId="22" fillId="10" borderId="21" xfId="1" applyFont="1" applyFill="1" applyBorder="1" applyAlignment="1">
      <alignment horizontal="center" vertical="center"/>
    </xf>
    <xf numFmtId="0" fontId="23" fillId="10" borderId="16" xfId="1" applyFont="1" applyFill="1" applyBorder="1" applyAlignment="1">
      <alignment horizontal="center" vertical="center"/>
    </xf>
    <xf numFmtId="0" fontId="23" fillId="10" borderId="21" xfId="1" applyFont="1" applyFill="1" applyBorder="1" applyAlignment="1">
      <alignment horizontal="center" vertical="center"/>
    </xf>
    <xf numFmtId="164" fontId="12" fillId="10" borderId="16" xfId="1" applyNumberFormat="1" applyFont="1" applyFill="1" applyBorder="1" applyAlignment="1">
      <alignment vertical="center"/>
    </xf>
    <xf numFmtId="164" fontId="12" fillId="10" borderId="21" xfId="1" applyNumberFormat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164" fontId="12" fillId="5" borderId="16" xfId="7" applyFont="1" applyFill="1" applyBorder="1" applyAlignment="1">
      <alignment horizontal="center" vertical="center" wrapText="1"/>
    </xf>
    <xf numFmtId="164" fontId="12" fillId="5" borderId="20" xfId="7" applyFont="1" applyFill="1" applyBorder="1" applyAlignment="1">
      <alignment horizontal="center" vertical="center" wrapText="1"/>
    </xf>
    <xf numFmtId="164" fontId="12" fillId="5" borderId="21" xfId="7" applyFont="1" applyFill="1" applyBorder="1" applyAlignment="1">
      <alignment horizontal="center" vertical="center" wrapText="1"/>
    </xf>
    <xf numFmtId="164" fontId="15" fillId="5" borderId="16" xfId="7" applyFont="1" applyFill="1" applyBorder="1" applyAlignment="1">
      <alignment horizontal="center" vertical="center" wrapText="1"/>
    </xf>
    <xf numFmtId="164" fontId="15" fillId="5" borderId="20" xfId="7" applyFont="1" applyFill="1" applyBorder="1" applyAlignment="1">
      <alignment horizontal="center" vertical="center" wrapText="1"/>
    </xf>
    <xf numFmtId="164" fontId="15" fillId="5" borderId="21" xfId="7" applyFont="1" applyFill="1" applyBorder="1" applyAlignment="1">
      <alignment horizontal="center" vertical="center" wrapText="1"/>
    </xf>
  </cellXfs>
  <cellStyles count="8">
    <cellStyle name="Comma [0] 2" xfId="2" xr:uid="{00000000-0005-0000-0000-000001000000}"/>
    <cellStyle name="Koma [0]" xfId="6" builtinId="6"/>
    <cellStyle name="Koma [0] 2" xfId="7" xr:uid="{3A6C69AF-4A0C-C945-96F0-F3095641C8D1}"/>
    <cellStyle name="Normal" xfId="0" builtinId="0"/>
    <cellStyle name="Normal 11" xfId="3" xr:uid="{00000000-0005-0000-0000-000003000000}"/>
    <cellStyle name="Normal 2" xfId="1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view="pageBreakPreview" zoomScale="114" zoomScaleNormal="100" workbookViewId="0">
      <selection activeCell="A4" sqref="A4:C5"/>
    </sheetView>
  </sheetViews>
  <sheetFormatPr baseColWidth="10" defaultColWidth="9" defaultRowHeight="15" x14ac:dyDescent="0.2"/>
  <cols>
    <col min="1" max="2" width="9" style="1"/>
    <col min="3" max="3" width="23.6640625" style="1" customWidth="1"/>
    <col min="4" max="6" width="11.33203125" style="1" customWidth="1"/>
    <col min="7" max="8" width="16.33203125" style="1" customWidth="1"/>
    <col min="9" max="16384" width="9" style="1"/>
  </cols>
  <sheetData>
    <row r="1" spans="1:8" ht="16.5" customHeight="1" x14ac:dyDescent="0.2">
      <c r="A1" s="211" t="s">
        <v>170</v>
      </c>
      <c r="B1" s="211"/>
      <c r="C1" s="211"/>
      <c r="D1" s="211"/>
      <c r="E1" s="211"/>
      <c r="F1" s="211"/>
      <c r="G1" s="211"/>
      <c r="H1" s="211"/>
    </row>
    <row r="2" spans="1:8" ht="16.5" customHeight="1" x14ac:dyDescent="0.2">
      <c r="A2" s="211"/>
      <c r="B2" s="211"/>
      <c r="C2" s="211"/>
      <c r="D2" s="211"/>
      <c r="E2" s="211"/>
      <c r="F2" s="211"/>
      <c r="G2" s="211"/>
      <c r="H2" s="211"/>
    </row>
    <row r="3" spans="1:8" ht="16" thickBot="1" x14ac:dyDescent="0.25">
      <c r="A3" s="212"/>
      <c r="B3" s="212"/>
      <c r="C3" s="212"/>
      <c r="D3" s="212"/>
      <c r="E3" s="212"/>
      <c r="F3" s="212"/>
      <c r="G3" s="212"/>
      <c r="H3" s="212"/>
    </row>
    <row r="4" spans="1:8" ht="16" thickBot="1" x14ac:dyDescent="0.25">
      <c r="A4" s="213" t="s">
        <v>0</v>
      </c>
      <c r="B4" s="214"/>
      <c r="C4" s="214"/>
      <c r="D4" s="220" t="s">
        <v>1</v>
      </c>
      <c r="E4" s="224">
        <v>2022</v>
      </c>
      <c r="F4" s="226">
        <v>2023</v>
      </c>
      <c r="G4" s="222" t="s">
        <v>2</v>
      </c>
      <c r="H4" s="222" t="s">
        <v>3</v>
      </c>
    </row>
    <row r="5" spans="1:8" x14ac:dyDescent="0.2">
      <c r="A5" s="215"/>
      <c r="B5" s="216"/>
      <c r="C5" s="216"/>
      <c r="D5" s="221"/>
      <c r="E5" s="225"/>
      <c r="F5" s="227"/>
      <c r="G5" s="223"/>
      <c r="H5" s="223"/>
    </row>
    <row r="6" spans="1:8" ht="14.5" customHeight="1" x14ac:dyDescent="0.2">
      <c r="A6" s="2" t="s">
        <v>4</v>
      </c>
      <c r="B6" s="2"/>
      <c r="C6" s="3"/>
      <c r="D6" s="4"/>
      <c r="E6" s="5"/>
      <c r="F6" s="5"/>
      <c r="G6" s="6"/>
      <c r="H6" s="7"/>
    </row>
    <row r="7" spans="1:8" s="13" customFormat="1" ht="21" customHeight="1" x14ac:dyDescent="0.2">
      <c r="A7" s="8" t="s">
        <v>6</v>
      </c>
      <c r="B7" s="8"/>
      <c r="C7" s="9"/>
      <c r="D7" s="10" t="s">
        <v>7</v>
      </c>
      <c r="E7" s="11">
        <f>E8</f>
        <v>8</v>
      </c>
      <c r="F7" s="11">
        <f>F8</f>
        <v>7</v>
      </c>
      <c r="G7" s="12" t="s">
        <v>5</v>
      </c>
      <c r="H7" s="217" t="s">
        <v>133</v>
      </c>
    </row>
    <row r="8" spans="1:8" s="13" customFormat="1" x14ac:dyDescent="0.2">
      <c r="A8" s="14" t="s">
        <v>8</v>
      </c>
      <c r="B8" s="14"/>
      <c r="C8" s="15"/>
      <c r="D8" s="16" t="s">
        <v>7</v>
      </c>
      <c r="E8" s="17">
        <f>E9</f>
        <v>8</v>
      </c>
      <c r="F8" s="17">
        <f>F9</f>
        <v>7</v>
      </c>
      <c r="G8" s="18" t="s">
        <v>5</v>
      </c>
      <c r="H8" s="218"/>
    </row>
    <row r="9" spans="1:8" s="13" customFormat="1" x14ac:dyDescent="0.2">
      <c r="A9" s="19" t="s">
        <v>9</v>
      </c>
      <c r="B9" s="19"/>
      <c r="C9" s="20"/>
      <c r="D9" s="21" t="s">
        <v>7</v>
      </c>
      <c r="E9" s="22">
        <f>SUM(E10:E24)</f>
        <v>8</v>
      </c>
      <c r="F9" s="22">
        <f>SUM(F10:F24)</f>
        <v>7</v>
      </c>
      <c r="G9" s="23" t="s">
        <v>5</v>
      </c>
      <c r="H9" s="218"/>
    </row>
    <row r="10" spans="1:8" s="13" customFormat="1" x14ac:dyDescent="0.2">
      <c r="A10" s="24" t="s">
        <v>10</v>
      </c>
      <c r="B10" s="25"/>
      <c r="C10" s="26"/>
      <c r="D10" s="4" t="s">
        <v>7</v>
      </c>
      <c r="E10" s="5">
        <f>'Direktori 2022'!I14</f>
        <v>4</v>
      </c>
      <c r="F10" s="5">
        <f>'Direktori 2023'!I19</f>
        <v>3</v>
      </c>
      <c r="G10" s="6" t="s">
        <v>5</v>
      </c>
      <c r="H10" s="218"/>
    </row>
    <row r="11" spans="1:8" s="13" customFormat="1" x14ac:dyDescent="0.2">
      <c r="A11" s="24" t="s">
        <v>11</v>
      </c>
      <c r="B11" s="25"/>
      <c r="C11" s="26"/>
      <c r="D11" s="4" t="s">
        <v>7</v>
      </c>
      <c r="E11" s="5">
        <f>'Direktori 2022'!I50</f>
        <v>1</v>
      </c>
      <c r="F11" s="5">
        <f>'Direktori 2023'!I120</f>
        <v>1</v>
      </c>
      <c r="G11" s="6" t="s">
        <v>5</v>
      </c>
      <c r="H11" s="218"/>
    </row>
    <row r="12" spans="1:8" s="13" customFormat="1" x14ac:dyDescent="0.2">
      <c r="A12" s="24" t="s">
        <v>12</v>
      </c>
      <c r="B12" s="25"/>
      <c r="C12" s="26"/>
      <c r="D12" s="4" t="s">
        <v>7</v>
      </c>
      <c r="E12" s="5">
        <v>0</v>
      </c>
      <c r="F12" s="5">
        <v>0</v>
      </c>
      <c r="G12" s="6" t="s">
        <v>5</v>
      </c>
      <c r="H12" s="218"/>
    </row>
    <row r="13" spans="1:8" s="13" customFormat="1" x14ac:dyDescent="0.2">
      <c r="A13" s="24" t="s">
        <v>13</v>
      </c>
      <c r="B13" s="25"/>
      <c r="C13" s="26"/>
      <c r="D13" s="4" t="s">
        <v>7</v>
      </c>
      <c r="E13" s="5">
        <v>0</v>
      </c>
      <c r="F13" s="5">
        <v>0</v>
      </c>
      <c r="G13" s="6" t="s">
        <v>5</v>
      </c>
      <c r="H13" s="218"/>
    </row>
    <row r="14" spans="1:8" s="13" customFormat="1" x14ac:dyDescent="0.2">
      <c r="A14" s="24" t="s">
        <v>14</v>
      </c>
      <c r="B14" s="25"/>
      <c r="C14" s="26"/>
      <c r="D14" s="4" t="s">
        <v>7</v>
      </c>
      <c r="E14" s="5">
        <f>'Direktori 2022'!I29</f>
        <v>1</v>
      </c>
      <c r="F14" s="5">
        <f>'Direktori 2023'!I59</f>
        <v>1</v>
      </c>
      <c r="G14" s="6" t="s">
        <v>5</v>
      </c>
      <c r="H14" s="218"/>
    </row>
    <row r="15" spans="1:8" s="13" customFormat="1" x14ac:dyDescent="0.2">
      <c r="A15" s="24" t="s">
        <v>15</v>
      </c>
      <c r="B15" s="25"/>
      <c r="C15" s="26"/>
      <c r="D15" s="4" t="s">
        <v>7</v>
      </c>
      <c r="E15" s="5">
        <v>0</v>
      </c>
      <c r="F15" s="5">
        <v>0</v>
      </c>
      <c r="G15" s="6" t="s">
        <v>5</v>
      </c>
      <c r="H15" s="218"/>
    </row>
    <row r="16" spans="1:8" s="13" customFormat="1" x14ac:dyDescent="0.2">
      <c r="A16" s="24" t="s">
        <v>16</v>
      </c>
      <c r="B16" s="25"/>
      <c r="C16" s="26"/>
      <c r="D16" s="4" t="s">
        <v>7</v>
      </c>
      <c r="E16" s="5">
        <v>0</v>
      </c>
      <c r="F16" s="5">
        <v>0</v>
      </c>
      <c r="G16" s="6" t="s">
        <v>5</v>
      </c>
      <c r="H16" s="218"/>
    </row>
    <row r="17" spans="1:8" s="13" customFormat="1" x14ac:dyDescent="0.2">
      <c r="A17" s="24" t="s">
        <v>17</v>
      </c>
      <c r="B17" s="25"/>
      <c r="C17" s="26"/>
      <c r="D17" s="4" t="s">
        <v>7</v>
      </c>
      <c r="E17" s="5">
        <v>0</v>
      </c>
      <c r="F17" s="5">
        <v>0</v>
      </c>
      <c r="G17" s="6" t="s">
        <v>5</v>
      </c>
      <c r="H17" s="218"/>
    </row>
    <row r="18" spans="1:8" s="13" customFormat="1" x14ac:dyDescent="0.2">
      <c r="A18" s="24" t="s">
        <v>18</v>
      </c>
      <c r="B18" s="25"/>
      <c r="C18" s="26"/>
      <c r="D18" s="4" t="s">
        <v>7</v>
      </c>
      <c r="E18" s="5">
        <v>0</v>
      </c>
      <c r="F18" s="5">
        <v>0</v>
      </c>
      <c r="G18" s="6" t="s">
        <v>5</v>
      </c>
      <c r="H18" s="218"/>
    </row>
    <row r="19" spans="1:8" s="13" customFormat="1" x14ac:dyDescent="0.2">
      <c r="A19" s="24" t="s">
        <v>19</v>
      </c>
      <c r="B19" s="25"/>
      <c r="C19" s="26"/>
      <c r="D19" s="4" t="s">
        <v>7</v>
      </c>
      <c r="E19" s="5">
        <f>'Direktori 2022'!I23</f>
        <v>1</v>
      </c>
      <c r="F19" s="5">
        <f>'Direktori 2023'!I48</f>
        <v>1</v>
      </c>
      <c r="G19" s="6" t="s">
        <v>5</v>
      </c>
      <c r="H19" s="218"/>
    </row>
    <row r="20" spans="1:8" s="13" customFormat="1" x14ac:dyDescent="0.2">
      <c r="A20" s="24" t="s">
        <v>20</v>
      </c>
      <c r="B20" s="25"/>
      <c r="C20" s="26"/>
      <c r="D20" s="4" t="s">
        <v>7</v>
      </c>
      <c r="E20" s="5">
        <v>0</v>
      </c>
      <c r="F20" s="5">
        <v>0</v>
      </c>
      <c r="G20" s="6" t="s">
        <v>5</v>
      </c>
      <c r="H20" s="218"/>
    </row>
    <row r="21" spans="1:8" s="27" customFormat="1" x14ac:dyDescent="0.2">
      <c r="A21" s="24" t="s">
        <v>21</v>
      </c>
      <c r="B21" s="25"/>
      <c r="C21" s="26"/>
      <c r="D21" s="4" t="s">
        <v>7</v>
      </c>
      <c r="E21" s="5">
        <v>0</v>
      </c>
      <c r="F21" s="5">
        <v>0</v>
      </c>
      <c r="G21" s="6" t="s">
        <v>5</v>
      </c>
      <c r="H21" s="218"/>
    </row>
    <row r="22" spans="1:8" x14ac:dyDescent="0.2">
      <c r="A22" s="24" t="s">
        <v>22</v>
      </c>
      <c r="B22" s="25"/>
      <c r="C22" s="26"/>
      <c r="D22" s="4" t="s">
        <v>7</v>
      </c>
      <c r="E22" s="5">
        <v>0</v>
      </c>
      <c r="F22" s="5">
        <v>0</v>
      </c>
      <c r="G22" s="6" t="s">
        <v>5</v>
      </c>
      <c r="H22" s="218"/>
    </row>
    <row r="23" spans="1:8" x14ac:dyDescent="0.2">
      <c r="A23" s="24" t="s">
        <v>23</v>
      </c>
      <c r="B23" s="25"/>
      <c r="C23" s="26"/>
      <c r="D23" s="4" t="s">
        <v>7</v>
      </c>
      <c r="E23" s="28">
        <f>'Direktori 2022'!I38</f>
        <v>1</v>
      </c>
      <c r="F23" s="28">
        <f>'Direktori 2023'!I88</f>
        <v>1</v>
      </c>
      <c r="G23" s="6" t="s">
        <v>5</v>
      </c>
      <c r="H23" s="218"/>
    </row>
    <row r="24" spans="1:8" ht="16" thickBot="1" x14ac:dyDescent="0.25">
      <c r="A24" s="29" t="s">
        <v>24</v>
      </c>
      <c r="B24" s="30"/>
      <c r="C24" s="31"/>
      <c r="D24" s="32" t="s">
        <v>7</v>
      </c>
      <c r="E24" s="33">
        <v>0</v>
      </c>
      <c r="F24" s="33">
        <v>0</v>
      </c>
      <c r="G24" s="34" t="s">
        <v>5</v>
      </c>
      <c r="H24" s="219"/>
    </row>
  </sheetData>
  <mergeCells count="8">
    <mergeCell ref="A1:H3"/>
    <mergeCell ref="A4:C5"/>
    <mergeCell ref="H7:H24"/>
    <mergeCell ref="D4:D5"/>
    <mergeCell ref="G4:G5"/>
    <mergeCell ref="H4:H5"/>
    <mergeCell ref="E4:E5"/>
    <mergeCell ref="F4:F5"/>
  </mergeCells>
  <pageMargins left="0.7" right="0.7" top="0.75" bottom="0.75" header="0.3" footer="0.3"/>
  <pageSetup scale="7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C305"/>
  <sheetViews>
    <sheetView view="pageBreakPreview" topLeftCell="C1" zoomScale="97" zoomScaleNormal="85" zoomScaleSheetLayoutView="85" workbookViewId="0">
      <pane ySplit="1120" topLeftCell="A33"/>
      <selection activeCell="C1" sqref="A1:XFD1048576"/>
      <selection pane="bottomLeft" activeCell="F44" sqref="F44"/>
    </sheetView>
  </sheetViews>
  <sheetFormatPr baseColWidth="10" defaultColWidth="8.83203125" defaultRowHeight="12" x14ac:dyDescent="0.15"/>
  <cols>
    <col min="1" max="1" width="4" style="39" customWidth="1"/>
    <col min="2" max="2" width="47.6640625" style="40" customWidth="1"/>
    <col min="3" max="3" width="10.6640625" style="61" customWidth="1"/>
    <col min="4" max="4" width="34.33203125" style="38" customWidth="1"/>
    <col min="5" max="5" width="8.83203125" style="38" customWidth="1"/>
    <col min="6" max="6" width="36.83203125" style="39" customWidth="1"/>
    <col min="7" max="7" width="14.6640625" style="39" customWidth="1"/>
    <col min="8" max="8" width="5.1640625" style="134" customWidth="1"/>
    <col min="9" max="9" width="5.1640625" style="39" customWidth="1"/>
    <col min="10" max="10" width="4.6640625" style="39" customWidth="1"/>
    <col min="11" max="11" width="6.83203125" style="39" customWidth="1"/>
    <col min="12" max="12" width="6.1640625" style="39" customWidth="1"/>
    <col min="13" max="13" width="7.33203125" style="39" customWidth="1"/>
    <col min="14" max="15" width="6.6640625" style="39" customWidth="1"/>
    <col min="16" max="20" width="7.33203125" style="39" customWidth="1"/>
    <col min="21" max="21" width="4.83203125" style="39" customWidth="1"/>
    <col min="22" max="22" width="15" style="39" customWidth="1"/>
    <col min="23" max="24" width="13.6640625" style="38" customWidth="1"/>
    <col min="25" max="25" width="13.1640625" style="38" customWidth="1"/>
    <col min="26" max="26" width="12.33203125" style="38" customWidth="1"/>
    <col min="27" max="27" width="14.33203125" style="38" customWidth="1"/>
    <col min="28" max="28" width="15.6640625" style="38" customWidth="1"/>
    <col min="29" max="29" width="11.6640625" style="38" bestFit="1" customWidth="1"/>
    <col min="30" max="30" width="10.33203125" style="38" bestFit="1" customWidth="1"/>
    <col min="31" max="256" width="9.1640625" style="38"/>
    <col min="257" max="257" width="4" style="38" customWidth="1"/>
    <col min="258" max="258" width="47.6640625" style="38" customWidth="1"/>
    <col min="259" max="259" width="10.6640625" style="38" customWidth="1"/>
    <col min="260" max="260" width="34.33203125" style="38" customWidth="1"/>
    <col min="261" max="261" width="8.83203125" style="38" customWidth="1"/>
    <col min="262" max="262" width="36.83203125" style="38" customWidth="1"/>
    <col min="263" max="263" width="14.6640625" style="38" customWidth="1"/>
    <col min="264" max="265" width="5.1640625" style="38" customWidth="1"/>
    <col min="266" max="266" width="4.6640625" style="38" customWidth="1"/>
    <col min="267" max="267" width="6.83203125" style="38" customWidth="1"/>
    <col min="268" max="268" width="6.1640625" style="38" customWidth="1"/>
    <col min="269" max="269" width="7.33203125" style="38" customWidth="1"/>
    <col min="270" max="271" width="6.6640625" style="38" customWidth="1"/>
    <col min="272" max="276" width="7.33203125" style="38" customWidth="1"/>
    <col min="277" max="277" width="4.83203125" style="38" customWidth="1"/>
    <col min="278" max="278" width="15" style="38" customWidth="1"/>
    <col min="279" max="280" width="13.6640625" style="38" customWidth="1"/>
    <col min="281" max="281" width="13.1640625" style="38" customWidth="1"/>
    <col min="282" max="282" width="12.33203125" style="38" customWidth="1"/>
    <col min="283" max="283" width="14.33203125" style="38" customWidth="1"/>
    <col min="284" max="284" width="15.6640625" style="38" customWidth="1"/>
    <col min="285" max="285" width="11.6640625" style="38" bestFit="1" customWidth="1"/>
    <col min="286" max="286" width="10.33203125" style="38" bestFit="1" customWidth="1"/>
    <col min="287" max="512" width="9.1640625" style="38"/>
    <col min="513" max="513" width="4" style="38" customWidth="1"/>
    <col min="514" max="514" width="47.6640625" style="38" customWidth="1"/>
    <col min="515" max="515" width="10.6640625" style="38" customWidth="1"/>
    <col min="516" max="516" width="34.33203125" style="38" customWidth="1"/>
    <col min="517" max="517" width="8.83203125" style="38" customWidth="1"/>
    <col min="518" max="518" width="36.83203125" style="38" customWidth="1"/>
    <col min="519" max="519" width="14.6640625" style="38" customWidth="1"/>
    <col min="520" max="521" width="5.1640625" style="38" customWidth="1"/>
    <col min="522" max="522" width="4.6640625" style="38" customWidth="1"/>
    <col min="523" max="523" width="6.83203125" style="38" customWidth="1"/>
    <col min="524" max="524" width="6.1640625" style="38" customWidth="1"/>
    <col min="525" max="525" width="7.33203125" style="38" customWidth="1"/>
    <col min="526" max="527" width="6.6640625" style="38" customWidth="1"/>
    <col min="528" max="532" width="7.33203125" style="38" customWidth="1"/>
    <col min="533" max="533" width="4.83203125" style="38" customWidth="1"/>
    <col min="534" max="534" width="15" style="38" customWidth="1"/>
    <col min="535" max="536" width="13.6640625" style="38" customWidth="1"/>
    <col min="537" max="537" width="13.1640625" style="38" customWidth="1"/>
    <col min="538" max="538" width="12.33203125" style="38" customWidth="1"/>
    <col min="539" max="539" width="14.33203125" style="38" customWidth="1"/>
    <col min="540" max="540" width="15.6640625" style="38" customWidth="1"/>
    <col min="541" max="541" width="11.6640625" style="38" bestFit="1" customWidth="1"/>
    <col min="542" max="542" width="10.33203125" style="38" bestFit="1" customWidth="1"/>
    <col min="543" max="768" width="9.1640625" style="38"/>
    <col min="769" max="769" width="4" style="38" customWidth="1"/>
    <col min="770" max="770" width="47.6640625" style="38" customWidth="1"/>
    <col min="771" max="771" width="10.6640625" style="38" customWidth="1"/>
    <col min="772" max="772" width="34.33203125" style="38" customWidth="1"/>
    <col min="773" max="773" width="8.83203125" style="38" customWidth="1"/>
    <col min="774" max="774" width="36.83203125" style="38" customWidth="1"/>
    <col min="775" max="775" width="14.6640625" style="38" customWidth="1"/>
    <col min="776" max="777" width="5.1640625" style="38" customWidth="1"/>
    <col min="778" max="778" width="4.6640625" style="38" customWidth="1"/>
    <col min="779" max="779" width="6.83203125" style="38" customWidth="1"/>
    <col min="780" max="780" width="6.1640625" style="38" customWidth="1"/>
    <col min="781" max="781" width="7.33203125" style="38" customWidth="1"/>
    <col min="782" max="783" width="6.6640625" style="38" customWidth="1"/>
    <col min="784" max="788" width="7.33203125" style="38" customWidth="1"/>
    <col min="789" max="789" width="4.83203125" style="38" customWidth="1"/>
    <col min="790" max="790" width="15" style="38" customWidth="1"/>
    <col min="791" max="792" width="13.6640625" style="38" customWidth="1"/>
    <col min="793" max="793" width="13.1640625" style="38" customWidth="1"/>
    <col min="794" max="794" width="12.33203125" style="38" customWidth="1"/>
    <col min="795" max="795" width="14.33203125" style="38" customWidth="1"/>
    <col min="796" max="796" width="15.6640625" style="38" customWidth="1"/>
    <col min="797" max="797" width="11.6640625" style="38" bestFit="1" customWidth="1"/>
    <col min="798" max="798" width="10.33203125" style="38" bestFit="1" customWidth="1"/>
    <col min="799" max="1024" width="9.1640625" style="38"/>
    <col min="1025" max="1025" width="4" style="38" customWidth="1"/>
    <col min="1026" max="1026" width="47.6640625" style="38" customWidth="1"/>
    <col min="1027" max="1027" width="10.6640625" style="38" customWidth="1"/>
    <col min="1028" max="1028" width="34.33203125" style="38" customWidth="1"/>
    <col min="1029" max="1029" width="8.83203125" style="38" customWidth="1"/>
    <col min="1030" max="1030" width="36.83203125" style="38" customWidth="1"/>
    <col min="1031" max="1031" width="14.6640625" style="38" customWidth="1"/>
    <col min="1032" max="1033" width="5.1640625" style="38" customWidth="1"/>
    <col min="1034" max="1034" width="4.6640625" style="38" customWidth="1"/>
    <col min="1035" max="1035" width="6.83203125" style="38" customWidth="1"/>
    <col min="1036" max="1036" width="6.1640625" style="38" customWidth="1"/>
    <col min="1037" max="1037" width="7.33203125" style="38" customWidth="1"/>
    <col min="1038" max="1039" width="6.6640625" style="38" customWidth="1"/>
    <col min="1040" max="1044" width="7.33203125" style="38" customWidth="1"/>
    <col min="1045" max="1045" width="4.83203125" style="38" customWidth="1"/>
    <col min="1046" max="1046" width="15" style="38" customWidth="1"/>
    <col min="1047" max="1048" width="13.6640625" style="38" customWidth="1"/>
    <col min="1049" max="1049" width="13.1640625" style="38" customWidth="1"/>
    <col min="1050" max="1050" width="12.33203125" style="38" customWidth="1"/>
    <col min="1051" max="1051" width="14.33203125" style="38" customWidth="1"/>
    <col min="1052" max="1052" width="15.6640625" style="38" customWidth="1"/>
    <col min="1053" max="1053" width="11.6640625" style="38" bestFit="1" customWidth="1"/>
    <col min="1054" max="1054" width="10.33203125" style="38" bestFit="1" customWidth="1"/>
    <col min="1055" max="1280" width="9.1640625" style="38"/>
    <col min="1281" max="1281" width="4" style="38" customWidth="1"/>
    <col min="1282" max="1282" width="47.6640625" style="38" customWidth="1"/>
    <col min="1283" max="1283" width="10.6640625" style="38" customWidth="1"/>
    <col min="1284" max="1284" width="34.33203125" style="38" customWidth="1"/>
    <col min="1285" max="1285" width="8.83203125" style="38" customWidth="1"/>
    <col min="1286" max="1286" width="36.83203125" style="38" customWidth="1"/>
    <col min="1287" max="1287" width="14.6640625" style="38" customWidth="1"/>
    <col min="1288" max="1289" width="5.1640625" style="38" customWidth="1"/>
    <col min="1290" max="1290" width="4.6640625" style="38" customWidth="1"/>
    <col min="1291" max="1291" width="6.83203125" style="38" customWidth="1"/>
    <col min="1292" max="1292" width="6.1640625" style="38" customWidth="1"/>
    <col min="1293" max="1293" width="7.33203125" style="38" customWidth="1"/>
    <col min="1294" max="1295" width="6.6640625" style="38" customWidth="1"/>
    <col min="1296" max="1300" width="7.33203125" style="38" customWidth="1"/>
    <col min="1301" max="1301" width="4.83203125" style="38" customWidth="1"/>
    <col min="1302" max="1302" width="15" style="38" customWidth="1"/>
    <col min="1303" max="1304" width="13.6640625" style="38" customWidth="1"/>
    <col min="1305" max="1305" width="13.1640625" style="38" customWidth="1"/>
    <col min="1306" max="1306" width="12.33203125" style="38" customWidth="1"/>
    <col min="1307" max="1307" width="14.33203125" style="38" customWidth="1"/>
    <col min="1308" max="1308" width="15.6640625" style="38" customWidth="1"/>
    <col min="1309" max="1309" width="11.6640625" style="38" bestFit="1" customWidth="1"/>
    <col min="1310" max="1310" width="10.33203125" style="38" bestFit="1" customWidth="1"/>
    <col min="1311" max="1536" width="9.1640625" style="38"/>
    <col min="1537" max="1537" width="4" style="38" customWidth="1"/>
    <col min="1538" max="1538" width="47.6640625" style="38" customWidth="1"/>
    <col min="1539" max="1539" width="10.6640625" style="38" customWidth="1"/>
    <col min="1540" max="1540" width="34.33203125" style="38" customWidth="1"/>
    <col min="1541" max="1541" width="8.83203125" style="38" customWidth="1"/>
    <col min="1542" max="1542" width="36.83203125" style="38" customWidth="1"/>
    <col min="1543" max="1543" width="14.6640625" style="38" customWidth="1"/>
    <col min="1544" max="1545" width="5.1640625" style="38" customWidth="1"/>
    <col min="1546" max="1546" width="4.6640625" style="38" customWidth="1"/>
    <col min="1547" max="1547" width="6.83203125" style="38" customWidth="1"/>
    <col min="1548" max="1548" width="6.1640625" style="38" customWidth="1"/>
    <col min="1549" max="1549" width="7.33203125" style="38" customWidth="1"/>
    <col min="1550" max="1551" width="6.6640625" style="38" customWidth="1"/>
    <col min="1552" max="1556" width="7.33203125" style="38" customWidth="1"/>
    <col min="1557" max="1557" width="4.83203125" style="38" customWidth="1"/>
    <col min="1558" max="1558" width="15" style="38" customWidth="1"/>
    <col min="1559" max="1560" width="13.6640625" style="38" customWidth="1"/>
    <col min="1561" max="1561" width="13.1640625" style="38" customWidth="1"/>
    <col min="1562" max="1562" width="12.33203125" style="38" customWidth="1"/>
    <col min="1563" max="1563" width="14.33203125" style="38" customWidth="1"/>
    <col min="1564" max="1564" width="15.6640625" style="38" customWidth="1"/>
    <col min="1565" max="1565" width="11.6640625" style="38" bestFit="1" customWidth="1"/>
    <col min="1566" max="1566" width="10.33203125" style="38" bestFit="1" customWidth="1"/>
    <col min="1567" max="1792" width="9.1640625" style="38"/>
    <col min="1793" max="1793" width="4" style="38" customWidth="1"/>
    <col min="1794" max="1794" width="47.6640625" style="38" customWidth="1"/>
    <col min="1795" max="1795" width="10.6640625" style="38" customWidth="1"/>
    <col min="1796" max="1796" width="34.33203125" style="38" customWidth="1"/>
    <col min="1797" max="1797" width="8.83203125" style="38" customWidth="1"/>
    <col min="1798" max="1798" width="36.83203125" style="38" customWidth="1"/>
    <col min="1799" max="1799" width="14.6640625" style="38" customWidth="1"/>
    <col min="1800" max="1801" width="5.1640625" style="38" customWidth="1"/>
    <col min="1802" max="1802" width="4.6640625" style="38" customWidth="1"/>
    <col min="1803" max="1803" width="6.83203125" style="38" customWidth="1"/>
    <col min="1804" max="1804" width="6.1640625" style="38" customWidth="1"/>
    <col min="1805" max="1805" width="7.33203125" style="38" customWidth="1"/>
    <col min="1806" max="1807" width="6.6640625" style="38" customWidth="1"/>
    <col min="1808" max="1812" width="7.33203125" style="38" customWidth="1"/>
    <col min="1813" max="1813" width="4.83203125" style="38" customWidth="1"/>
    <col min="1814" max="1814" width="15" style="38" customWidth="1"/>
    <col min="1815" max="1816" width="13.6640625" style="38" customWidth="1"/>
    <col min="1817" max="1817" width="13.1640625" style="38" customWidth="1"/>
    <col min="1818" max="1818" width="12.33203125" style="38" customWidth="1"/>
    <col min="1819" max="1819" width="14.33203125" style="38" customWidth="1"/>
    <col min="1820" max="1820" width="15.6640625" style="38" customWidth="1"/>
    <col min="1821" max="1821" width="11.6640625" style="38" bestFit="1" customWidth="1"/>
    <col min="1822" max="1822" width="10.33203125" style="38" bestFit="1" customWidth="1"/>
    <col min="1823" max="2048" width="9.1640625" style="38"/>
    <col min="2049" max="2049" width="4" style="38" customWidth="1"/>
    <col min="2050" max="2050" width="47.6640625" style="38" customWidth="1"/>
    <col min="2051" max="2051" width="10.6640625" style="38" customWidth="1"/>
    <col min="2052" max="2052" width="34.33203125" style="38" customWidth="1"/>
    <col min="2053" max="2053" width="8.83203125" style="38" customWidth="1"/>
    <col min="2054" max="2054" width="36.83203125" style="38" customWidth="1"/>
    <col min="2055" max="2055" width="14.6640625" style="38" customWidth="1"/>
    <col min="2056" max="2057" width="5.1640625" style="38" customWidth="1"/>
    <col min="2058" max="2058" width="4.6640625" style="38" customWidth="1"/>
    <col min="2059" max="2059" width="6.83203125" style="38" customWidth="1"/>
    <col min="2060" max="2060" width="6.1640625" style="38" customWidth="1"/>
    <col min="2061" max="2061" width="7.33203125" style="38" customWidth="1"/>
    <col min="2062" max="2063" width="6.6640625" style="38" customWidth="1"/>
    <col min="2064" max="2068" width="7.33203125" style="38" customWidth="1"/>
    <col min="2069" max="2069" width="4.83203125" style="38" customWidth="1"/>
    <col min="2070" max="2070" width="15" style="38" customWidth="1"/>
    <col min="2071" max="2072" width="13.6640625" style="38" customWidth="1"/>
    <col min="2073" max="2073" width="13.1640625" style="38" customWidth="1"/>
    <col min="2074" max="2074" width="12.33203125" style="38" customWidth="1"/>
    <col min="2075" max="2075" width="14.33203125" style="38" customWidth="1"/>
    <col min="2076" max="2076" width="15.6640625" style="38" customWidth="1"/>
    <col min="2077" max="2077" width="11.6640625" style="38" bestFit="1" customWidth="1"/>
    <col min="2078" max="2078" width="10.33203125" style="38" bestFit="1" customWidth="1"/>
    <col min="2079" max="2304" width="9.1640625" style="38"/>
    <col min="2305" max="2305" width="4" style="38" customWidth="1"/>
    <col min="2306" max="2306" width="47.6640625" style="38" customWidth="1"/>
    <col min="2307" max="2307" width="10.6640625" style="38" customWidth="1"/>
    <col min="2308" max="2308" width="34.33203125" style="38" customWidth="1"/>
    <col min="2309" max="2309" width="8.83203125" style="38" customWidth="1"/>
    <col min="2310" max="2310" width="36.83203125" style="38" customWidth="1"/>
    <col min="2311" max="2311" width="14.6640625" style="38" customWidth="1"/>
    <col min="2312" max="2313" width="5.1640625" style="38" customWidth="1"/>
    <col min="2314" max="2314" width="4.6640625" style="38" customWidth="1"/>
    <col min="2315" max="2315" width="6.83203125" style="38" customWidth="1"/>
    <col min="2316" max="2316" width="6.1640625" style="38" customWidth="1"/>
    <col min="2317" max="2317" width="7.33203125" style="38" customWidth="1"/>
    <col min="2318" max="2319" width="6.6640625" style="38" customWidth="1"/>
    <col min="2320" max="2324" width="7.33203125" style="38" customWidth="1"/>
    <col min="2325" max="2325" width="4.83203125" style="38" customWidth="1"/>
    <col min="2326" max="2326" width="15" style="38" customWidth="1"/>
    <col min="2327" max="2328" width="13.6640625" style="38" customWidth="1"/>
    <col min="2329" max="2329" width="13.1640625" style="38" customWidth="1"/>
    <col min="2330" max="2330" width="12.33203125" style="38" customWidth="1"/>
    <col min="2331" max="2331" width="14.33203125" style="38" customWidth="1"/>
    <col min="2332" max="2332" width="15.6640625" style="38" customWidth="1"/>
    <col min="2333" max="2333" width="11.6640625" style="38" bestFit="1" customWidth="1"/>
    <col min="2334" max="2334" width="10.33203125" style="38" bestFit="1" customWidth="1"/>
    <col min="2335" max="2560" width="9.1640625" style="38"/>
    <col min="2561" max="2561" width="4" style="38" customWidth="1"/>
    <col min="2562" max="2562" width="47.6640625" style="38" customWidth="1"/>
    <col min="2563" max="2563" width="10.6640625" style="38" customWidth="1"/>
    <col min="2564" max="2564" width="34.33203125" style="38" customWidth="1"/>
    <col min="2565" max="2565" width="8.83203125" style="38" customWidth="1"/>
    <col min="2566" max="2566" width="36.83203125" style="38" customWidth="1"/>
    <col min="2567" max="2567" width="14.6640625" style="38" customWidth="1"/>
    <col min="2568" max="2569" width="5.1640625" style="38" customWidth="1"/>
    <col min="2570" max="2570" width="4.6640625" style="38" customWidth="1"/>
    <col min="2571" max="2571" width="6.83203125" style="38" customWidth="1"/>
    <col min="2572" max="2572" width="6.1640625" style="38" customWidth="1"/>
    <col min="2573" max="2573" width="7.33203125" style="38" customWidth="1"/>
    <col min="2574" max="2575" width="6.6640625" style="38" customWidth="1"/>
    <col min="2576" max="2580" width="7.33203125" style="38" customWidth="1"/>
    <col min="2581" max="2581" width="4.83203125" style="38" customWidth="1"/>
    <col min="2582" max="2582" width="15" style="38" customWidth="1"/>
    <col min="2583" max="2584" width="13.6640625" style="38" customWidth="1"/>
    <col min="2585" max="2585" width="13.1640625" style="38" customWidth="1"/>
    <col min="2586" max="2586" width="12.33203125" style="38" customWidth="1"/>
    <col min="2587" max="2587" width="14.33203125" style="38" customWidth="1"/>
    <col min="2588" max="2588" width="15.6640625" style="38" customWidth="1"/>
    <col min="2589" max="2589" width="11.6640625" style="38" bestFit="1" customWidth="1"/>
    <col min="2590" max="2590" width="10.33203125" style="38" bestFit="1" customWidth="1"/>
    <col min="2591" max="2816" width="9.1640625" style="38"/>
    <col min="2817" max="2817" width="4" style="38" customWidth="1"/>
    <col min="2818" max="2818" width="47.6640625" style="38" customWidth="1"/>
    <col min="2819" max="2819" width="10.6640625" style="38" customWidth="1"/>
    <col min="2820" max="2820" width="34.33203125" style="38" customWidth="1"/>
    <col min="2821" max="2821" width="8.83203125" style="38" customWidth="1"/>
    <col min="2822" max="2822" width="36.83203125" style="38" customWidth="1"/>
    <col min="2823" max="2823" width="14.6640625" style="38" customWidth="1"/>
    <col min="2824" max="2825" width="5.1640625" style="38" customWidth="1"/>
    <col min="2826" max="2826" width="4.6640625" style="38" customWidth="1"/>
    <col min="2827" max="2827" width="6.83203125" style="38" customWidth="1"/>
    <col min="2828" max="2828" width="6.1640625" style="38" customWidth="1"/>
    <col min="2829" max="2829" width="7.33203125" style="38" customWidth="1"/>
    <col min="2830" max="2831" width="6.6640625" style="38" customWidth="1"/>
    <col min="2832" max="2836" width="7.33203125" style="38" customWidth="1"/>
    <col min="2837" max="2837" width="4.83203125" style="38" customWidth="1"/>
    <col min="2838" max="2838" width="15" style="38" customWidth="1"/>
    <col min="2839" max="2840" width="13.6640625" style="38" customWidth="1"/>
    <col min="2841" max="2841" width="13.1640625" style="38" customWidth="1"/>
    <col min="2842" max="2842" width="12.33203125" style="38" customWidth="1"/>
    <col min="2843" max="2843" width="14.33203125" style="38" customWidth="1"/>
    <col min="2844" max="2844" width="15.6640625" style="38" customWidth="1"/>
    <col min="2845" max="2845" width="11.6640625" style="38" bestFit="1" customWidth="1"/>
    <col min="2846" max="2846" width="10.33203125" style="38" bestFit="1" customWidth="1"/>
    <col min="2847" max="3072" width="9.1640625" style="38"/>
    <col min="3073" max="3073" width="4" style="38" customWidth="1"/>
    <col min="3074" max="3074" width="47.6640625" style="38" customWidth="1"/>
    <col min="3075" max="3075" width="10.6640625" style="38" customWidth="1"/>
    <col min="3076" max="3076" width="34.33203125" style="38" customWidth="1"/>
    <col min="3077" max="3077" width="8.83203125" style="38" customWidth="1"/>
    <col min="3078" max="3078" width="36.83203125" style="38" customWidth="1"/>
    <col min="3079" max="3079" width="14.6640625" style="38" customWidth="1"/>
    <col min="3080" max="3081" width="5.1640625" style="38" customWidth="1"/>
    <col min="3082" max="3082" width="4.6640625" style="38" customWidth="1"/>
    <col min="3083" max="3083" width="6.83203125" style="38" customWidth="1"/>
    <col min="3084" max="3084" width="6.1640625" style="38" customWidth="1"/>
    <col min="3085" max="3085" width="7.33203125" style="38" customWidth="1"/>
    <col min="3086" max="3087" width="6.6640625" style="38" customWidth="1"/>
    <col min="3088" max="3092" width="7.33203125" style="38" customWidth="1"/>
    <col min="3093" max="3093" width="4.83203125" style="38" customWidth="1"/>
    <col min="3094" max="3094" width="15" style="38" customWidth="1"/>
    <col min="3095" max="3096" width="13.6640625" style="38" customWidth="1"/>
    <col min="3097" max="3097" width="13.1640625" style="38" customWidth="1"/>
    <col min="3098" max="3098" width="12.33203125" style="38" customWidth="1"/>
    <col min="3099" max="3099" width="14.33203125" style="38" customWidth="1"/>
    <col min="3100" max="3100" width="15.6640625" style="38" customWidth="1"/>
    <col min="3101" max="3101" width="11.6640625" style="38" bestFit="1" customWidth="1"/>
    <col min="3102" max="3102" width="10.33203125" style="38" bestFit="1" customWidth="1"/>
    <col min="3103" max="3328" width="9.1640625" style="38"/>
    <col min="3329" max="3329" width="4" style="38" customWidth="1"/>
    <col min="3330" max="3330" width="47.6640625" style="38" customWidth="1"/>
    <col min="3331" max="3331" width="10.6640625" style="38" customWidth="1"/>
    <col min="3332" max="3332" width="34.33203125" style="38" customWidth="1"/>
    <col min="3333" max="3333" width="8.83203125" style="38" customWidth="1"/>
    <col min="3334" max="3334" width="36.83203125" style="38" customWidth="1"/>
    <col min="3335" max="3335" width="14.6640625" style="38" customWidth="1"/>
    <col min="3336" max="3337" width="5.1640625" style="38" customWidth="1"/>
    <col min="3338" max="3338" width="4.6640625" style="38" customWidth="1"/>
    <col min="3339" max="3339" width="6.83203125" style="38" customWidth="1"/>
    <col min="3340" max="3340" width="6.1640625" style="38" customWidth="1"/>
    <col min="3341" max="3341" width="7.33203125" style="38" customWidth="1"/>
    <col min="3342" max="3343" width="6.6640625" style="38" customWidth="1"/>
    <col min="3344" max="3348" width="7.33203125" style="38" customWidth="1"/>
    <col min="3349" max="3349" width="4.83203125" style="38" customWidth="1"/>
    <col min="3350" max="3350" width="15" style="38" customWidth="1"/>
    <col min="3351" max="3352" width="13.6640625" style="38" customWidth="1"/>
    <col min="3353" max="3353" width="13.1640625" style="38" customWidth="1"/>
    <col min="3354" max="3354" width="12.33203125" style="38" customWidth="1"/>
    <col min="3355" max="3355" width="14.33203125" style="38" customWidth="1"/>
    <col min="3356" max="3356" width="15.6640625" style="38" customWidth="1"/>
    <col min="3357" max="3357" width="11.6640625" style="38" bestFit="1" customWidth="1"/>
    <col min="3358" max="3358" width="10.33203125" style="38" bestFit="1" customWidth="1"/>
    <col min="3359" max="3584" width="9.1640625" style="38"/>
    <col min="3585" max="3585" width="4" style="38" customWidth="1"/>
    <col min="3586" max="3586" width="47.6640625" style="38" customWidth="1"/>
    <col min="3587" max="3587" width="10.6640625" style="38" customWidth="1"/>
    <col min="3588" max="3588" width="34.33203125" style="38" customWidth="1"/>
    <col min="3589" max="3589" width="8.83203125" style="38" customWidth="1"/>
    <col min="3590" max="3590" width="36.83203125" style="38" customWidth="1"/>
    <col min="3591" max="3591" width="14.6640625" style="38" customWidth="1"/>
    <col min="3592" max="3593" width="5.1640625" style="38" customWidth="1"/>
    <col min="3594" max="3594" width="4.6640625" style="38" customWidth="1"/>
    <col min="3595" max="3595" width="6.83203125" style="38" customWidth="1"/>
    <col min="3596" max="3596" width="6.1640625" style="38" customWidth="1"/>
    <col min="3597" max="3597" width="7.33203125" style="38" customWidth="1"/>
    <col min="3598" max="3599" width="6.6640625" style="38" customWidth="1"/>
    <col min="3600" max="3604" width="7.33203125" style="38" customWidth="1"/>
    <col min="3605" max="3605" width="4.83203125" style="38" customWidth="1"/>
    <col min="3606" max="3606" width="15" style="38" customWidth="1"/>
    <col min="3607" max="3608" width="13.6640625" style="38" customWidth="1"/>
    <col min="3609" max="3609" width="13.1640625" style="38" customWidth="1"/>
    <col min="3610" max="3610" width="12.33203125" style="38" customWidth="1"/>
    <col min="3611" max="3611" width="14.33203125" style="38" customWidth="1"/>
    <col min="3612" max="3612" width="15.6640625" style="38" customWidth="1"/>
    <col min="3613" max="3613" width="11.6640625" style="38" bestFit="1" customWidth="1"/>
    <col min="3614" max="3614" width="10.33203125" style="38" bestFit="1" customWidth="1"/>
    <col min="3615" max="3840" width="9.1640625" style="38"/>
    <col min="3841" max="3841" width="4" style="38" customWidth="1"/>
    <col min="3842" max="3842" width="47.6640625" style="38" customWidth="1"/>
    <col min="3843" max="3843" width="10.6640625" style="38" customWidth="1"/>
    <col min="3844" max="3844" width="34.33203125" style="38" customWidth="1"/>
    <col min="3845" max="3845" width="8.83203125" style="38" customWidth="1"/>
    <col min="3846" max="3846" width="36.83203125" style="38" customWidth="1"/>
    <col min="3847" max="3847" width="14.6640625" style="38" customWidth="1"/>
    <col min="3848" max="3849" width="5.1640625" style="38" customWidth="1"/>
    <col min="3850" max="3850" width="4.6640625" style="38" customWidth="1"/>
    <col min="3851" max="3851" width="6.83203125" style="38" customWidth="1"/>
    <col min="3852" max="3852" width="6.1640625" style="38" customWidth="1"/>
    <col min="3853" max="3853" width="7.33203125" style="38" customWidth="1"/>
    <col min="3854" max="3855" width="6.6640625" style="38" customWidth="1"/>
    <col min="3856" max="3860" width="7.33203125" style="38" customWidth="1"/>
    <col min="3861" max="3861" width="4.83203125" style="38" customWidth="1"/>
    <col min="3862" max="3862" width="15" style="38" customWidth="1"/>
    <col min="3863" max="3864" width="13.6640625" style="38" customWidth="1"/>
    <col min="3865" max="3865" width="13.1640625" style="38" customWidth="1"/>
    <col min="3866" max="3866" width="12.33203125" style="38" customWidth="1"/>
    <col min="3867" max="3867" width="14.33203125" style="38" customWidth="1"/>
    <col min="3868" max="3868" width="15.6640625" style="38" customWidth="1"/>
    <col min="3869" max="3869" width="11.6640625" style="38" bestFit="1" customWidth="1"/>
    <col min="3870" max="3870" width="10.33203125" style="38" bestFit="1" customWidth="1"/>
    <col min="3871" max="4096" width="9.1640625" style="38"/>
    <col min="4097" max="4097" width="4" style="38" customWidth="1"/>
    <col min="4098" max="4098" width="47.6640625" style="38" customWidth="1"/>
    <col min="4099" max="4099" width="10.6640625" style="38" customWidth="1"/>
    <col min="4100" max="4100" width="34.33203125" style="38" customWidth="1"/>
    <col min="4101" max="4101" width="8.83203125" style="38" customWidth="1"/>
    <col min="4102" max="4102" width="36.83203125" style="38" customWidth="1"/>
    <col min="4103" max="4103" width="14.6640625" style="38" customWidth="1"/>
    <col min="4104" max="4105" width="5.1640625" style="38" customWidth="1"/>
    <col min="4106" max="4106" width="4.6640625" style="38" customWidth="1"/>
    <col min="4107" max="4107" width="6.83203125" style="38" customWidth="1"/>
    <col min="4108" max="4108" width="6.1640625" style="38" customWidth="1"/>
    <col min="4109" max="4109" width="7.33203125" style="38" customWidth="1"/>
    <col min="4110" max="4111" width="6.6640625" style="38" customWidth="1"/>
    <col min="4112" max="4116" width="7.33203125" style="38" customWidth="1"/>
    <col min="4117" max="4117" width="4.83203125" style="38" customWidth="1"/>
    <col min="4118" max="4118" width="15" style="38" customWidth="1"/>
    <col min="4119" max="4120" width="13.6640625" style="38" customWidth="1"/>
    <col min="4121" max="4121" width="13.1640625" style="38" customWidth="1"/>
    <col min="4122" max="4122" width="12.33203125" style="38" customWidth="1"/>
    <col min="4123" max="4123" width="14.33203125" style="38" customWidth="1"/>
    <col min="4124" max="4124" width="15.6640625" style="38" customWidth="1"/>
    <col min="4125" max="4125" width="11.6640625" style="38" bestFit="1" customWidth="1"/>
    <col min="4126" max="4126" width="10.33203125" style="38" bestFit="1" customWidth="1"/>
    <col min="4127" max="4352" width="9.1640625" style="38"/>
    <col min="4353" max="4353" width="4" style="38" customWidth="1"/>
    <col min="4354" max="4354" width="47.6640625" style="38" customWidth="1"/>
    <col min="4355" max="4355" width="10.6640625" style="38" customWidth="1"/>
    <col min="4356" max="4356" width="34.33203125" style="38" customWidth="1"/>
    <col min="4357" max="4357" width="8.83203125" style="38" customWidth="1"/>
    <col min="4358" max="4358" width="36.83203125" style="38" customWidth="1"/>
    <col min="4359" max="4359" width="14.6640625" style="38" customWidth="1"/>
    <col min="4360" max="4361" width="5.1640625" style="38" customWidth="1"/>
    <col min="4362" max="4362" width="4.6640625" style="38" customWidth="1"/>
    <col min="4363" max="4363" width="6.83203125" style="38" customWidth="1"/>
    <col min="4364" max="4364" width="6.1640625" style="38" customWidth="1"/>
    <col min="4365" max="4365" width="7.33203125" style="38" customWidth="1"/>
    <col min="4366" max="4367" width="6.6640625" style="38" customWidth="1"/>
    <col min="4368" max="4372" width="7.33203125" style="38" customWidth="1"/>
    <col min="4373" max="4373" width="4.83203125" style="38" customWidth="1"/>
    <col min="4374" max="4374" width="15" style="38" customWidth="1"/>
    <col min="4375" max="4376" width="13.6640625" style="38" customWidth="1"/>
    <col min="4377" max="4377" width="13.1640625" style="38" customWidth="1"/>
    <col min="4378" max="4378" width="12.33203125" style="38" customWidth="1"/>
    <col min="4379" max="4379" width="14.33203125" style="38" customWidth="1"/>
    <col min="4380" max="4380" width="15.6640625" style="38" customWidth="1"/>
    <col min="4381" max="4381" width="11.6640625" style="38" bestFit="1" customWidth="1"/>
    <col min="4382" max="4382" width="10.33203125" style="38" bestFit="1" customWidth="1"/>
    <col min="4383" max="4608" width="9.1640625" style="38"/>
    <col min="4609" max="4609" width="4" style="38" customWidth="1"/>
    <col min="4610" max="4610" width="47.6640625" style="38" customWidth="1"/>
    <col min="4611" max="4611" width="10.6640625" style="38" customWidth="1"/>
    <col min="4612" max="4612" width="34.33203125" style="38" customWidth="1"/>
    <col min="4613" max="4613" width="8.83203125" style="38" customWidth="1"/>
    <col min="4614" max="4614" width="36.83203125" style="38" customWidth="1"/>
    <col min="4615" max="4615" width="14.6640625" style="38" customWidth="1"/>
    <col min="4616" max="4617" width="5.1640625" style="38" customWidth="1"/>
    <col min="4618" max="4618" width="4.6640625" style="38" customWidth="1"/>
    <col min="4619" max="4619" width="6.83203125" style="38" customWidth="1"/>
    <col min="4620" max="4620" width="6.1640625" style="38" customWidth="1"/>
    <col min="4621" max="4621" width="7.33203125" style="38" customWidth="1"/>
    <col min="4622" max="4623" width="6.6640625" style="38" customWidth="1"/>
    <col min="4624" max="4628" width="7.33203125" style="38" customWidth="1"/>
    <col min="4629" max="4629" width="4.83203125" style="38" customWidth="1"/>
    <col min="4630" max="4630" width="15" style="38" customWidth="1"/>
    <col min="4631" max="4632" width="13.6640625" style="38" customWidth="1"/>
    <col min="4633" max="4633" width="13.1640625" style="38" customWidth="1"/>
    <col min="4634" max="4634" width="12.33203125" style="38" customWidth="1"/>
    <col min="4635" max="4635" width="14.33203125" style="38" customWidth="1"/>
    <col min="4636" max="4636" width="15.6640625" style="38" customWidth="1"/>
    <col min="4637" max="4637" width="11.6640625" style="38" bestFit="1" customWidth="1"/>
    <col min="4638" max="4638" width="10.33203125" style="38" bestFit="1" customWidth="1"/>
    <col min="4639" max="4864" width="9.1640625" style="38"/>
    <col min="4865" max="4865" width="4" style="38" customWidth="1"/>
    <col min="4866" max="4866" width="47.6640625" style="38" customWidth="1"/>
    <col min="4867" max="4867" width="10.6640625" style="38" customWidth="1"/>
    <col min="4868" max="4868" width="34.33203125" style="38" customWidth="1"/>
    <col min="4869" max="4869" width="8.83203125" style="38" customWidth="1"/>
    <col min="4870" max="4870" width="36.83203125" style="38" customWidth="1"/>
    <col min="4871" max="4871" width="14.6640625" style="38" customWidth="1"/>
    <col min="4872" max="4873" width="5.1640625" style="38" customWidth="1"/>
    <col min="4874" max="4874" width="4.6640625" style="38" customWidth="1"/>
    <col min="4875" max="4875" width="6.83203125" style="38" customWidth="1"/>
    <col min="4876" max="4876" width="6.1640625" style="38" customWidth="1"/>
    <col min="4877" max="4877" width="7.33203125" style="38" customWidth="1"/>
    <col min="4878" max="4879" width="6.6640625" style="38" customWidth="1"/>
    <col min="4880" max="4884" width="7.33203125" style="38" customWidth="1"/>
    <col min="4885" max="4885" width="4.83203125" style="38" customWidth="1"/>
    <col min="4886" max="4886" width="15" style="38" customWidth="1"/>
    <col min="4887" max="4888" width="13.6640625" style="38" customWidth="1"/>
    <col min="4889" max="4889" width="13.1640625" style="38" customWidth="1"/>
    <col min="4890" max="4890" width="12.33203125" style="38" customWidth="1"/>
    <col min="4891" max="4891" width="14.33203125" style="38" customWidth="1"/>
    <col min="4892" max="4892" width="15.6640625" style="38" customWidth="1"/>
    <col min="4893" max="4893" width="11.6640625" style="38" bestFit="1" customWidth="1"/>
    <col min="4894" max="4894" width="10.33203125" style="38" bestFit="1" customWidth="1"/>
    <col min="4895" max="5120" width="9.1640625" style="38"/>
    <col min="5121" max="5121" width="4" style="38" customWidth="1"/>
    <col min="5122" max="5122" width="47.6640625" style="38" customWidth="1"/>
    <col min="5123" max="5123" width="10.6640625" style="38" customWidth="1"/>
    <col min="5124" max="5124" width="34.33203125" style="38" customWidth="1"/>
    <col min="5125" max="5125" width="8.83203125" style="38" customWidth="1"/>
    <col min="5126" max="5126" width="36.83203125" style="38" customWidth="1"/>
    <col min="5127" max="5127" width="14.6640625" style="38" customWidth="1"/>
    <col min="5128" max="5129" width="5.1640625" style="38" customWidth="1"/>
    <col min="5130" max="5130" width="4.6640625" style="38" customWidth="1"/>
    <col min="5131" max="5131" width="6.83203125" style="38" customWidth="1"/>
    <col min="5132" max="5132" width="6.1640625" style="38" customWidth="1"/>
    <col min="5133" max="5133" width="7.33203125" style="38" customWidth="1"/>
    <col min="5134" max="5135" width="6.6640625" style="38" customWidth="1"/>
    <col min="5136" max="5140" width="7.33203125" style="38" customWidth="1"/>
    <col min="5141" max="5141" width="4.83203125" style="38" customWidth="1"/>
    <col min="5142" max="5142" width="15" style="38" customWidth="1"/>
    <col min="5143" max="5144" width="13.6640625" style="38" customWidth="1"/>
    <col min="5145" max="5145" width="13.1640625" style="38" customWidth="1"/>
    <col min="5146" max="5146" width="12.33203125" style="38" customWidth="1"/>
    <col min="5147" max="5147" width="14.33203125" style="38" customWidth="1"/>
    <col min="5148" max="5148" width="15.6640625" style="38" customWidth="1"/>
    <col min="5149" max="5149" width="11.6640625" style="38" bestFit="1" customWidth="1"/>
    <col min="5150" max="5150" width="10.33203125" style="38" bestFit="1" customWidth="1"/>
    <col min="5151" max="5376" width="9.1640625" style="38"/>
    <col min="5377" max="5377" width="4" style="38" customWidth="1"/>
    <col min="5378" max="5378" width="47.6640625" style="38" customWidth="1"/>
    <col min="5379" max="5379" width="10.6640625" style="38" customWidth="1"/>
    <col min="5380" max="5380" width="34.33203125" style="38" customWidth="1"/>
    <col min="5381" max="5381" width="8.83203125" style="38" customWidth="1"/>
    <col min="5382" max="5382" width="36.83203125" style="38" customWidth="1"/>
    <col min="5383" max="5383" width="14.6640625" style="38" customWidth="1"/>
    <col min="5384" max="5385" width="5.1640625" style="38" customWidth="1"/>
    <col min="5386" max="5386" width="4.6640625" style="38" customWidth="1"/>
    <col min="5387" max="5387" width="6.83203125" style="38" customWidth="1"/>
    <col min="5388" max="5388" width="6.1640625" style="38" customWidth="1"/>
    <col min="5389" max="5389" width="7.33203125" style="38" customWidth="1"/>
    <col min="5390" max="5391" width="6.6640625" style="38" customWidth="1"/>
    <col min="5392" max="5396" width="7.33203125" style="38" customWidth="1"/>
    <col min="5397" max="5397" width="4.83203125" style="38" customWidth="1"/>
    <col min="5398" max="5398" width="15" style="38" customWidth="1"/>
    <col min="5399" max="5400" width="13.6640625" style="38" customWidth="1"/>
    <col min="5401" max="5401" width="13.1640625" style="38" customWidth="1"/>
    <col min="5402" max="5402" width="12.33203125" style="38" customWidth="1"/>
    <col min="5403" max="5403" width="14.33203125" style="38" customWidth="1"/>
    <col min="5404" max="5404" width="15.6640625" style="38" customWidth="1"/>
    <col min="5405" max="5405" width="11.6640625" style="38" bestFit="1" customWidth="1"/>
    <col min="5406" max="5406" width="10.33203125" style="38" bestFit="1" customWidth="1"/>
    <col min="5407" max="5632" width="9.1640625" style="38"/>
    <col min="5633" max="5633" width="4" style="38" customWidth="1"/>
    <col min="5634" max="5634" width="47.6640625" style="38" customWidth="1"/>
    <col min="5635" max="5635" width="10.6640625" style="38" customWidth="1"/>
    <col min="5636" max="5636" width="34.33203125" style="38" customWidth="1"/>
    <col min="5637" max="5637" width="8.83203125" style="38" customWidth="1"/>
    <col min="5638" max="5638" width="36.83203125" style="38" customWidth="1"/>
    <col min="5639" max="5639" width="14.6640625" style="38" customWidth="1"/>
    <col min="5640" max="5641" width="5.1640625" style="38" customWidth="1"/>
    <col min="5642" max="5642" width="4.6640625" style="38" customWidth="1"/>
    <col min="5643" max="5643" width="6.83203125" style="38" customWidth="1"/>
    <col min="5644" max="5644" width="6.1640625" style="38" customWidth="1"/>
    <col min="5645" max="5645" width="7.33203125" style="38" customWidth="1"/>
    <col min="5646" max="5647" width="6.6640625" style="38" customWidth="1"/>
    <col min="5648" max="5652" width="7.33203125" style="38" customWidth="1"/>
    <col min="5653" max="5653" width="4.83203125" style="38" customWidth="1"/>
    <col min="5654" max="5654" width="15" style="38" customWidth="1"/>
    <col min="5655" max="5656" width="13.6640625" style="38" customWidth="1"/>
    <col min="5657" max="5657" width="13.1640625" style="38" customWidth="1"/>
    <col min="5658" max="5658" width="12.33203125" style="38" customWidth="1"/>
    <col min="5659" max="5659" width="14.33203125" style="38" customWidth="1"/>
    <col min="5660" max="5660" width="15.6640625" style="38" customWidth="1"/>
    <col min="5661" max="5661" width="11.6640625" style="38" bestFit="1" customWidth="1"/>
    <col min="5662" max="5662" width="10.33203125" style="38" bestFit="1" customWidth="1"/>
    <col min="5663" max="5888" width="9.1640625" style="38"/>
    <col min="5889" max="5889" width="4" style="38" customWidth="1"/>
    <col min="5890" max="5890" width="47.6640625" style="38" customWidth="1"/>
    <col min="5891" max="5891" width="10.6640625" style="38" customWidth="1"/>
    <col min="5892" max="5892" width="34.33203125" style="38" customWidth="1"/>
    <col min="5893" max="5893" width="8.83203125" style="38" customWidth="1"/>
    <col min="5894" max="5894" width="36.83203125" style="38" customWidth="1"/>
    <col min="5895" max="5895" width="14.6640625" style="38" customWidth="1"/>
    <col min="5896" max="5897" width="5.1640625" style="38" customWidth="1"/>
    <col min="5898" max="5898" width="4.6640625" style="38" customWidth="1"/>
    <col min="5899" max="5899" width="6.83203125" style="38" customWidth="1"/>
    <col min="5900" max="5900" width="6.1640625" style="38" customWidth="1"/>
    <col min="5901" max="5901" width="7.33203125" style="38" customWidth="1"/>
    <col min="5902" max="5903" width="6.6640625" style="38" customWidth="1"/>
    <col min="5904" max="5908" width="7.33203125" style="38" customWidth="1"/>
    <col min="5909" max="5909" width="4.83203125" style="38" customWidth="1"/>
    <col min="5910" max="5910" width="15" style="38" customWidth="1"/>
    <col min="5911" max="5912" width="13.6640625" style="38" customWidth="1"/>
    <col min="5913" max="5913" width="13.1640625" style="38" customWidth="1"/>
    <col min="5914" max="5914" width="12.33203125" style="38" customWidth="1"/>
    <col min="5915" max="5915" width="14.33203125" style="38" customWidth="1"/>
    <col min="5916" max="5916" width="15.6640625" style="38" customWidth="1"/>
    <col min="5917" max="5917" width="11.6640625" style="38" bestFit="1" customWidth="1"/>
    <col min="5918" max="5918" width="10.33203125" style="38" bestFit="1" customWidth="1"/>
    <col min="5919" max="6144" width="9.1640625" style="38"/>
    <col min="6145" max="6145" width="4" style="38" customWidth="1"/>
    <col min="6146" max="6146" width="47.6640625" style="38" customWidth="1"/>
    <col min="6147" max="6147" width="10.6640625" style="38" customWidth="1"/>
    <col min="6148" max="6148" width="34.33203125" style="38" customWidth="1"/>
    <col min="6149" max="6149" width="8.83203125" style="38" customWidth="1"/>
    <col min="6150" max="6150" width="36.83203125" style="38" customWidth="1"/>
    <col min="6151" max="6151" width="14.6640625" style="38" customWidth="1"/>
    <col min="6152" max="6153" width="5.1640625" style="38" customWidth="1"/>
    <col min="6154" max="6154" width="4.6640625" style="38" customWidth="1"/>
    <col min="6155" max="6155" width="6.83203125" style="38" customWidth="1"/>
    <col min="6156" max="6156" width="6.1640625" style="38" customWidth="1"/>
    <col min="6157" max="6157" width="7.33203125" style="38" customWidth="1"/>
    <col min="6158" max="6159" width="6.6640625" style="38" customWidth="1"/>
    <col min="6160" max="6164" width="7.33203125" style="38" customWidth="1"/>
    <col min="6165" max="6165" width="4.83203125" style="38" customWidth="1"/>
    <col min="6166" max="6166" width="15" style="38" customWidth="1"/>
    <col min="6167" max="6168" width="13.6640625" style="38" customWidth="1"/>
    <col min="6169" max="6169" width="13.1640625" style="38" customWidth="1"/>
    <col min="6170" max="6170" width="12.33203125" style="38" customWidth="1"/>
    <col min="6171" max="6171" width="14.33203125" style="38" customWidth="1"/>
    <col min="6172" max="6172" width="15.6640625" style="38" customWidth="1"/>
    <col min="6173" max="6173" width="11.6640625" style="38" bestFit="1" customWidth="1"/>
    <col min="6174" max="6174" width="10.33203125" style="38" bestFit="1" customWidth="1"/>
    <col min="6175" max="6400" width="9.1640625" style="38"/>
    <col min="6401" max="6401" width="4" style="38" customWidth="1"/>
    <col min="6402" max="6402" width="47.6640625" style="38" customWidth="1"/>
    <col min="6403" max="6403" width="10.6640625" style="38" customWidth="1"/>
    <col min="6404" max="6404" width="34.33203125" style="38" customWidth="1"/>
    <col min="6405" max="6405" width="8.83203125" style="38" customWidth="1"/>
    <col min="6406" max="6406" width="36.83203125" style="38" customWidth="1"/>
    <col min="6407" max="6407" width="14.6640625" style="38" customWidth="1"/>
    <col min="6408" max="6409" width="5.1640625" style="38" customWidth="1"/>
    <col min="6410" max="6410" width="4.6640625" style="38" customWidth="1"/>
    <col min="6411" max="6411" width="6.83203125" style="38" customWidth="1"/>
    <col min="6412" max="6412" width="6.1640625" style="38" customWidth="1"/>
    <col min="6413" max="6413" width="7.33203125" style="38" customWidth="1"/>
    <col min="6414" max="6415" width="6.6640625" style="38" customWidth="1"/>
    <col min="6416" max="6420" width="7.33203125" style="38" customWidth="1"/>
    <col min="6421" max="6421" width="4.83203125" style="38" customWidth="1"/>
    <col min="6422" max="6422" width="15" style="38" customWidth="1"/>
    <col min="6423" max="6424" width="13.6640625" style="38" customWidth="1"/>
    <col min="6425" max="6425" width="13.1640625" style="38" customWidth="1"/>
    <col min="6426" max="6426" width="12.33203125" style="38" customWidth="1"/>
    <col min="6427" max="6427" width="14.33203125" style="38" customWidth="1"/>
    <col min="6428" max="6428" width="15.6640625" style="38" customWidth="1"/>
    <col min="6429" max="6429" width="11.6640625" style="38" bestFit="1" customWidth="1"/>
    <col min="6430" max="6430" width="10.33203125" style="38" bestFit="1" customWidth="1"/>
    <col min="6431" max="6656" width="9.1640625" style="38"/>
    <col min="6657" max="6657" width="4" style="38" customWidth="1"/>
    <col min="6658" max="6658" width="47.6640625" style="38" customWidth="1"/>
    <col min="6659" max="6659" width="10.6640625" style="38" customWidth="1"/>
    <col min="6660" max="6660" width="34.33203125" style="38" customWidth="1"/>
    <col min="6661" max="6661" width="8.83203125" style="38" customWidth="1"/>
    <col min="6662" max="6662" width="36.83203125" style="38" customWidth="1"/>
    <col min="6663" max="6663" width="14.6640625" style="38" customWidth="1"/>
    <col min="6664" max="6665" width="5.1640625" style="38" customWidth="1"/>
    <col min="6666" max="6666" width="4.6640625" style="38" customWidth="1"/>
    <col min="6667" max="6667" width="6.83203125" style="38" customWidth="1"/>
    <col min="6668" max="6668" width="6.1640625" style="38" customWidth="1"/>
    <col min="6669" max="6669" width="7.33203125" style="38" customWidth="1"/>
    <col min="6670" max="6671" width="6.6640625" style="38" customWidth="1"/>
    <col min="6672" max="6676" width="7.33203125" style="38" customWidth="1"/>
    <col min="6677" max="6677" width="4.83203125" style="38" customWidth="1"/>
    <col min="6678" max="6678" width="15" style="38" customWidth="1"/>
    <col min="6679" max="6680" width="13.6640625" style="38" customWidth="1"/>
    <col min="6681" max="6681" width="13.1640625" style="38" customWidth="1"/>
    <col min="6682" max="6682" width="12.33203125" style="38" customWidth="1"/>
    <col min="6683" max="6683" width="14.33203125" style="38" customWidth="1"/>
    <col min="6684" max="6684" width="15.6640625" style="38" customWidth="1"/>
    <col min="6685" max="6685" width="11.6640625" style="38" bestFit="1" customWidth="1"/>
    <col min="6686" max="6686" width="10.33203125" style="38" bestFit="1" customWidth="1"/>
    <col min="6687" max="6912" width="9.1640625" style="38"/>
    <col min="6913" max="6913" width="4" style="38" customWidth="1"/>
    <col min="6914" max="6914" width="47.6640625" style="38" customWidth="1"/>
    <col min="6915" max="6915" width="10.6640625" style="38" customWidth="1"/>
    <col min="6916" max="6916" width="34.33203125" style="38" customWidth="1"/>
    <col min="6917" max="6917" width="8.83203125" style="38" customWidth="1"/>
    <col min="6918" max="6918" width="36.83203125" style="38" customWidth="1"/>
    <col min="6919" max="6919" width="14.6640625" style="38" customWidth="1"/>
    <col min="6920" max="6921" width="5.1640625" style="38" customWidth="1"/>
    <col min="6922" max="6922" width="4.6640625" style="38" customWidth="1"/>
    <col min="6923" max="6923" width="6.83203125" style="38" customWidth="1"/>
    <col min="6924" max="6924" width="6.1640625" style="38" customWidth="1"/>
    <col min="6925" max="6925" width="7.33203125" style="38" customWidth="1"/>
    <col min="6926" max="6927" width="6.6640625" style="38" customWidth="1"/>
    <col min="6928" max="6932" width="7.33203125" style="38" customWidth="1"/>
    <col min="6933" max="6933" width="4.83203125" style="38" customWidth="1"/>
    <col min="6934" max="6934" width="15" style="38" customWidth="1"/>
    <col min="6935" max="6936" width="13.6640625" style="38" customWidth="1"/>
    <col min="6937" max="6937" width="13.1640625" style="38" customWidth="1"/>
    <col min="6938" max="6938" width="12.33203125" style="38" customWidth="1"/>
    <col min="6939" max="6939" width="14.33203125" style="38" customWidth="1"/>
    <col min="6940" max="6940" width="15.6640625" style="38" customWidth="1"/>
    <col min="6941" max="6941" width="11.6640625" style="38" bestFit="1" customWidth="1"/>
    <col min="6942" max="6942" width="10.33203125" style="38" bestFit="1" customWidth="1"/>
    <col min="6943" max="7168" width="9.1640625" style="38"/>
    <col min="7169" max="7169" width="4" style="38" customWidth="1"/>
    <col min="7170" max="7170" width="47.6640625" style="38" customWidth="1"/>
    <col min="7171" max="7171" width="10.6640625" style="38" customWidth="1"/>
    <col min="7172" max="7172" width="34.33203125" style="38" customWidth="1"/>
    <col min="7173" max="7173" width="8.83203125" style="38" customWidth="1"/>
    <col min="7174" max="7174" width="36.83203125" style="38" customWidth="1"/>
    <col min="7175" max="7175" width="14.6640625" style="38" customWidth="1"/>
    <col min="7176" max="7177" width="5.1640625" style="38" customWidth="1"/>
    <col min="7178" max="7178" width="4.6640625" style="38" customWidth="1"/>
    <col min="7179" max="7179" width="6.83203125" style="38" customWidth="1"/>
    <col min="7180" max="7180" width="6.1640625" style="38" customWidth="1"/>
    <col min="7181" max="7181" width="7.33203125" style="38" customWidth="1"/>
    <col min="7182" max="7183" width="6.6640625" style="38" customWidth="1"/>
    <col min="7184" max="7188" width="7.33203125" style="38" customWidth="1"/>
    <col min="7189" max="7189" width="4.83203125" style="38" customWidth="1"/>
    <col min="7190" max="7190" width="15" style="38" customWidth="1"/>
    <col min="7191" max="7192" width="13.6640625" style="38" customWidth="1"/>
    <col min="7193" max="7193" width="13.1640625" style="38" customWidth="1"/>
    <col min="7194" max="7194" width="12.33203125" style="38" customWidth="1"/>
    <col min="7195" max="7195" width="14.33203125" style="38" customWidth="1"/>
    <col min="7196" max="7196" width="15.6640625" style="38" customWidth="1"/>
    <col min="7197" max="7197" width="11.6640625" style="38" bestFit="1" customWidth="1"/>
    <col min="7198" max="7198" width="10.33203125" style="38" bestFit="1" customWidth="1"/>
    <col min="7199" max="7424" width="9.1640625" style="38"/>
    <col min="7425" max="7425" width="4" style="38" customWidth="1"/>
    <col min="7426" max="7426" width="47.6640625" style="38" customWidth="1"/>
    <col min="7427" max="7427" width="10.6640625" style="38" customWidth="1"/>
    <col min="7428" max="7428" width="34.33203125" style="38" customWidth="1"/>
    <col min="7429" max="7429" width="8.83203125" style="38" customWidth="1"/>
    <col min="7430" max="7430" width="36.83203125" style="38" customWidth="1"/>
    <col min="7431" max="7431" width="14.6640625" style="38" customWidth="1"/>
    <col min="7432" max="7433" width="5.1640625" style="38" customWidth="1"/>
    <col min="7434" max="7434" width="4.6640625" style="38" customWidth="1"/>
    <col min="7435" max="7435" width="6.83203125" style="38" customWidth="1"/>
    <col min="7436" max="7436" width="6.1640625" style="38" customWidth="1"/>
    <col min="7437" max="7437" width="7.33203125" style="38" customWidth="1"/>
    <col min="7438" max="7439" width="6.6640625" style="38" customWidth="1"/>
    <col min="7440" max="7444" width="7.33203125" style="38" customWidth="1"/>
    <col min="7445" max="7445" width="4.83203125" style="38" customWidth="1"/>
    <col min="7446" max="7446" width="15" style="38" customWidth="1"/>
    <col min="7447" max="7448" width="13.6640625" style="38" customWidth="1"/>
    <col min="7449" max="7449" width="13.1640625" style="38" customWidth="1"/>
    <col min="7450" max="7450" width="12.33203125" style="38" customWidth="1"/>
    <col min="7451" max="7451" width="14.33203125" style="38" customWidth="1"/>
    <col min="7452" max="7452" width="15.6640625" style="38" customWidth="1"/>
    <col min="7453" max="7453" width="11.6640625" style="38" bestFit="1" customWidth="1"/>
    <col min="7454" max="7454" width="10.33203125" style="38" bestFit="1" customWidth="1"/>
    <col min="7455" max="7680" width="9.1640625" style="38"/>
    <col min="7681" max="7681" width="4" style="38" customWidth="1"/>
    <col min="7682" max="7682" width="47.6640625" style="38" customWidth="1"/>
    <col min="7683" max="7683" width="10.6640625" style="38" customWidth="1"/>
    <col min="7684" max="7684" width="34.33203125" style="38" customWidth="1"/>
    <col min="7685" max="7685" width="8.83203125" style="38" customWidth="1"/>
    <col min="7686" max="7686" width="36.83203125" style="38" customWidth="1"/>
    <col min="7687" max="7687" width="14.6640625" style="38" customWidth="1"/>
    <col min="7688" max="7689" width="5.1640625" style="38" customWidth="1"/>
    <col min="7690" max="7690" width="4.6640625" style="38" customWidth="1"/>
    <col min="7691" max="7691" width="6.83203125" style="38" customWidth="1"/>
    <col min="7692" max="7692" width="6.1640625" style="38" customWidth="1"/>
    <col min="7693" max="7693" width="7.33203125" style="38" customWidth="1"/>
    <col min="7694" max="7695" width="6.6640625" style="38" customWidth="1"/>
    <col min="7696" max="7700" width="7.33203125" style="38" customWidth="1"/>
    <col min="7701" max="7701" width="4.83203125" style="38" customWidth="1"/>
    <col min="7702" max="7702" width="15" style="38" customWidth="1"/>
    <col min="7703" max="7704" width="13.6640625" style="38" customWidth="1"/>
    <col min="7705" max="7705" width="13.1640625" style="38" customWidth="1"/>
    <col min="7706" max="7706" width="12.33203125" style="38" customWidth="1"/>
    <col min="7707" max="7707" width="14.33203125" style="38" customWidth="1"/>
    <col min="7708" max="7708" width="15.6640625" style="38" customWidth="1"/>
    <col min="7709" max="7709" width="11.6640625" style="38" bestFit="1" customWidth="1"/>
    <col min="7710" max="7710" width="10.33203125" style="38" bestFit="1" customWidth="1"/>
    <col min="7711" max="7936" width="9.1640625" style="38"/>
    <col min="7937" max="7937" width="4" style="38" customWidth="1"/>
    <col min="7938" max="7938" width="47.6640625" style="38" customWidth="1"/>
    <col min="7939" max="7939" width="10.6640625" style="38" customWidth="1"/>
    <col min="7940" max="7940" width="34.33203125" style="38" customWidth="1"/>
    <col min="7941" max="7941" width="8.83203125" style="38" customWidth="1"/>
    <col min="7942" max="7942" width="36.83203125" style="38" customWidth="1"/>
    <col min="7943" max="7943" width="14.6640625" style="38" customWidth="1"/>
    <col min="7944" max="7945" width="5.1640625" style="38" customWidth="1"/>
    <col min="7946" max="7946" width="4.6640625" style="38" customWidth="1"/>
    <col min="7947" max="7947" width="6.83203125" style="38" customWidth="1"/>
    <col min="7948" max="7948" width="6.1640625" style="38" customWidth="1"/>
    <col min="7949" max="7949" width="7.33203125" style="38" customWidth="1"/>
    <col min="7950" max="7951" width="6.6640625" style="38" customWidth="1"/>
    <col min="7952" max="7956" width="7.33203125" style="38" customWidth="1"/>
    <col min="7957" max="7957" width="4.83203125" style="38" customWidth="1"/>
    <col min="7958" max="7958" width="15" style="38" customWidth="1"/>
    <col min="7959" max="7960" width="13.6640625" style="38" customWidth="1"/>
    <col min="7961" max="7961" width="13.1640625" style="38" customWidth="1"/>
    <col min="7962" max="7962" width="12.33203125" style="38" customWidth="1"/>
    <col min="7963" max="7963" width="14.33203125" style="38" customWidth="1"/>
    <col min="7964" max="7964" width="15.6640625" style="38" customWidth="1"/>
    <col min="7965" max="7965" width="11.6640625" style="38" bestFit="1" customWidth="1"/>
    <col min="7966" max="7966" width="10.33203125" style="38" bestFit="1" customWidth="1"/>
    <col min="7967" max="8192" width="9.1640625" style="38"/>
    <col min="8193" max="8193" width="4" style="38" customWidth="1"/>
    <col min="8194" max="8194" width="47.6640625" style="38" customWidth="1"/>
    <col min="8195" max="8195" width="10.6640625" style="38" customWidth="1"/>
    <col min="8196" max="8196" width="34.33203125" style="38" customWidth="1"/>
    <col min="8197" max="8197" width="8.83203125" style="38" customWidth="1"/>
    <col min="8198" max="8198" width="36.83203125" style="38" customWidth="1"/>
    <col min="8199" max="8199" width="14.6640625" style="38" customWidth="1"/>
    <col min="8200" max="8201" width="5.1640625" style="38" customWidth="1"/>
    <col min="8202" max="8202" width="4.6640625" style="38" customWidth="1"/>
    <col min="8203" max="8203" width="6.83203125" style="38" customWidth="1"/>
    <col min="8204" max="8204" width="6.1640625" style="38" customWidth="1"/>
    <col min="8205" max="8205" width="7.33203125" style="38" customWidth="1"/>
    <col min="8206" max="8207" width="6.6640625" style="38" customWidth="1"/>
    <col min="8208" max="8212" width="7.33203125" style="38" customWidth="1"/>
    <col min="8213" max="8213" width="4.83203125" style="38" customWidth="1"/>
    <col min="8214" max="8214" width="15" style="38" customWidth="1"/>
    <col min="8215" max="8216" width="13.6640625" style="38" customWidth="1"/>
    <col min="8217" max="8217" width="13.1640625" style="38" customWidth="1"/>
    <col min="8218" max="8218" width="12.33203125" style="38" customWidth="1"/>
    <col min="8219" max="8219" width="14.33203125" style="38" customWidth="1"/>
    <col min="8220" max="8220" width="15.6640625" style="38" customWidth="1"/>
    <col min="8221" max="8221" width="11.6640625" style="38" bestFit="1" customWidth="1"/>
    <col min="8222" max="8222" width="10.33203125" style="38" bestFit="1" customWidth="1"/>
    <col min="8223" max="8448" width="9.1640625" style="38"/>
    <col min="8449" max="8449" width="4" style="38" customWidth="1"/>
    <col min="8450" max="8450" width="47.6640625" style="38" customWidth="1"/>
    <col min="8451" max="8451" width="10.6640625" style="38" customWidth="1"/>
    <col min="8452" max="8452" width="34.33203125" style="38" customWidth="1"/>
    <col min="8453" max="8453" width="8.83203125" style="38" customWidth="1"/>
    <col min="8454" max="8454" width="36.83203125" style="38" customWidth="1"/>
    <col min="8455" max="8455" width="14.6640625" style="38" customWidth="1"/>
    <col min="8456" max="8457" width="5.1640625" style="38" customWidth="1"/>
    <col min="8458" max="8458" width="4.6640625" style="38" customWidth="1"/>
    <col min="8459" max="8459" width="6.83203125" style="38" customWidth="1"/>
    <col min="8460" max="8460" width="6.1640625" style="38" customWidth="1"/>
    <col min="8461" max="8461" width="7.33203125" style="38" customWidth="1"/>
    <col min="8462" max="8463" width="6.6640625" style="38" customWidth="1"/>
    <col min="8464" max="8468" width="7.33203125" style="38" customWidth="1"/>
    <col min="8469" max="8469" width="4.83203125" style="38" customWidth="1"/>
    <col min="8470" max="8470" width="15" style="38" customWidth="1"/>
    <col min="8471" max="8472" width="13.6640625" style="38" customWidth="1"/>
    <col min="8473" max="8473" width="13.1640625" style="38" customWidth="1"/>
    <col min="8474" max="8474" width="12.33203125" style="38" customWidth="1"/>
    <col min="8475" max="8475" width="14.33203125" style="38" customWidth="1"/>
    <col min="8476" max="8476" width="15.6640625" style="38" customWidth="1"/>
    <col min="8477" max="8477" width="11.6640625" style="38" bestFit="1" customWidth="1"/>
    <col min="8478" max="8478" width="10.33203125" style="38" bestFit="1" customWidth="1"/>
    <col min="8479" max="8704" width="9.1640625" style="38"/>
    <col min="8705" max="8705" width="4" style="38" customWidth="1"/>
    <col min="8706" max="8706" width="47.6640625" style="38" customWidth="1"/>
    <col min="8707" max="8707" width="10.6640625" style="38" customWidth="1"/>
    <col min="8708" max="8708" width="34.33203125" style="38" customWidth="1"/>
    <col min="8709" max="8709" width="8.83203125" style="38" customWidth="1"/>
    <col min="8710" max="8710" width="36.83203125" style="38" customWidth="1"/>
    <col min="8711" max="8711" width="14.6640625" style="38" customWidth="1"/>
    <col min="8712" max="8713" width="5.1640625" style="38" customWidth="1"/>
    <col min="8714" max="8714" width="4.6640625" style="38" customWidth="1"/>
    <col min="8715" max="8715" width="6.83203125" style="38" customWidth="1"/>
    <col min="8716" max="8716" width="6.1640625" style="38" customWidth="1"/>
    <col min="8717" max="8717" width="7.33203125" style="38" customWidth="1"/>
    <col min="8718" max="8719" width="6.6640625" style="38" customWidth="1"/>
    <col min="8720" max="8724" width="7.33203125" style="38" customWidth="1"/>
    <col min="8725" max="8725" width="4.83203125" style="38" customWidth="1"/>
    <col min="8726" max="8726" width="15" style="38" customWidth="1"/>
    <col min="8727" max="8728" width="13.6640625" style="38" customWidth="1"/>
    <col min="8729" max="8729" width="13.1640625" style="38" customWidth="1"/>
    <col min="8730" max="8730" width="12.33203125" style="38" customWidth="1"/>
    <col min="8731" max="8731" width="14.33203125" style="38" customWidth="1"/>
    <col min="8732" max="8732" width="15.6640625" style="38" customWidth="1"/>
    <col min="8733" max="8733" width="11.6640625" style="38" bestFit="1" customWidth="1"/>
    <col min="8734" max="8734" width="10.33203125" style="38" bestFit="1" customWidth="1"/>
    <col min="8735" max="8960" width="9.1640625" style="38"/>
    <col min="8961" max="8961" width="4" style="38" customWidth="1"/>
    <col min="8962" max="8962" width="47.6640625" style="38" customWidth="1"/>
    <col min="8963" max="8963" width="10.6640625" style="38" customWidth="1"/>
    <col min="8964" max="8964" width="34.33203125" style="38" customWidth="1"/>
    <col min="8965" max="8965" width="8.83203125" style="38" customWidth="1"/>
    <col min="8966" max="8966" width="36.83203125" style="38" customWidth="1"/>
    <col min="8967" max="8967" width="14.6640625" style="38" customWidth="1"/>
    <col min="8968" max="8969" width="5.1640625" style="38" customWidth="1"/>
    <col min="8970" max="8970" width="4.6640625" style="38" customWidth="1"/>
    <col min="8971" max="8971" width="6.83203125" style="38" customWidth="1"/>
    <col min="8972" max="8972" width="6.1640625" style="38" customWidth="1"/>
    <col min="8973" max="8973" width="7.33203125" style="38" customWidth="1"/>
    <col min="8974" max="8975" width="6.6640625" style="38" customWidth="1"/>
    <col min="8976" max="8980" width="7.33203125" style="38" customWidth="1"/>
    <col min="8981" max="8981" width="4.83203125" style="38" customWidth="1"/>
    <col min="8982" max="8982" width="15" style="38" customWidth="1"/>
    <col min="8983" max="8984" width="13.6640625" style="38" customWidth="1"/>
    <col min="8985" max="8985" width="13.1640625" style="38" customWidth="1"/>
    <col min="8986" max="8986" width="12.33203125" style="38" customWidth="1"/>
    <col min="8987" max="8987" width="14.33203125" style="38" customWidth="1"/>
    <col min="8988" max="8988" width="15.6640625" style="38" customWidth="1"/>
    <col min="8989" max="8989" width="11.6640625" style="38" bestFit="1" customWidth="1"/>
    <col min="8990" max="8990" width="10.33203125" style="38" bestFit="1" customWidth="1"/>
    <col min="8991" max="9216" width="9.1640625" style="38"/>
    <col min="9217" max="9217" width="4" style="38" customWidth="1"/>
    <col min="9218" max="9218" width="47.6640625" style="38" customWidth="1"/>
    <col min="9219" max="9219" width="10.6640625" style="38" customWidth="1"/>
    <col min="9220" max="9220" width="34.33203125" style="38" customWidth="1"/>
    <col min="9221" max="9221" width="8.83203125" style="38" customWidth="1"/>
    <col min="9222" max="9222" width="36.83203125" style="38" customWidth="1"/>
    <col min="9223" max="9223" width="14.6640625" style="38" customWidth="1"/>
    <col min="9224" max="9225" width="5.1640625" style="38" customWidth="1"/>
    <col min="9226" max="9226" width="4.6640625" style="38" customWidth="1"/>
    <col min="9227" max="9227" width="6.83203125" style="38" customWidth="1"/>
    <col min="9228" max="9228" width="6.1640625" style="38" customWidth="1"/>
    <col min="9229" max="9229" width="7.33203125" style="38" customWidth="1"/>
    <col min="9230" max="9231" width="6.6640625" style="38" customWidth="1"/>
    <col min="9232" max="9236" width="7.33203125" style="38" customWidth="1"/>
    <col min="9237" max="9237" width="4.83203125" style="38" customWidth="1"/>
    <col min="9238" max="9238" width="15" style="38" customWidth="1"/>
    <col min="9239" max="9240" width="13.6640625" style="38" customWidth="1"/>
    <col min="9241" max="9241" width="13.1640625" style="38" customWidth="1"/>
    <col min="9242" max="9242" width="12.33203125" style="38" customWidth="1"/>
    <col min="9243" max="9243" width="14.33203125" style="38" customWidth="1"/>
    <col min="9244" max="9244" width="15.6640625" style="38" customWidth="1"/>
    <col min="9245" max="9245" width="11.6640625" style="38" bestFit="1" customWidth="1"/>
    <col min="9246" max="9246" width="10.33203125" style="38" bestFit="1" customWidth="1"/>
    <col min="9247" max="9472" width="9.1640625" style="38"/>
    <col min="9473" max="9473" width="4" style="38" customWidth="1"/>
    <col min="9474" max="9474" width="47.6640625" style="38" customWidth="1"/>
    <col min="9475" max="9475" width="10.6640625" style="38" customWidth="1"/>
    <col min="9476" max="9476" width="34.33203125" style="38" customWidth="1"/>
    <col min="9477" max="9477" width="8.83203125" style="38" customWidth="1"/>
    <col min="9478" max="9478" width="36.83203125" style="38" customWidth="1"/>
    <col min="9479" max="9479" width="14.6640625" style="38" customWidth="1"/>
    <col min="9480" max="9481" width="5.1640625" style="38" customWidth="1"/>
    <col min="9482" max="9482" width="4.6640625" style="38" customWidth="1"/>
    <col min="9483" max="9483" width="6.83203125" style="38" customWidth="1"/>
    <col min="9484" max="9484" width="6.1640625" style="38" customWidth="1"/>
    <col min="9485" max="9485" width="7.33203125" style="38" customWidth="1"/>
    <col min="9486" max="9487" width="6.6640625" style="38" customWidth="1"/>
    <col min="9488" max="9492" width="7.33203125" style="38" customWidth="1"/>
    <col min="9493" max="9493" width="4.83203125" style="38" customWidth="1"/>
    <col min="9494" max="9494" width="15" style="38" customWidth="1"/>
    <col min="9495" max="9496" width="13.6640625" style="38" customWidth="1"/>
    <col min="9497" max="9497" width="13.1640625" style="38" customWidth="1"/>
    <col min="9498" max="9498" width="12.33203125" style="38" customWidth="1"/>
    <col min="9499" max="9499" width="14.33203125" style="38" customWidth="1"/>
    <col min="9500" max="9500" width="15.6640625" style="38" customWidth="1"/>
    <col min="9501" max="9501" width="11.6640625" style="38" bestFit="1" customWidth="1"/>
    <col min="9502" max="9502" width="10.33203125" style="38" bestFit="1" customWidth="1"/>
    <col min="9503" max="9728" width="9.1640625" style="38"/>
    <col min="9729" max="9729" width="4" style="38" customWidth="1"/>
    <col min="9730" max="9730" width="47.6640625" style="38" customWidth="1"/>
    <col min="9731" max="9731" width="10.6640625" style="38" customWidth="1"/>
    <col min="9732" max="9732" width="34.33203125" style="38" customWidth="1"/>
    <col min="9733" max="9733" width="8.83203125" style="38" customWidth="1"/>
    <col min="9734" max="9734" width="36.83203125" style="38" customWidth="1"/>
    <col min="9735" max="9735" width="14.6640625" style="38" customWidth="1"/>
    <col min="9736" max="9737" width="5.1640625" style="38" customWidth="1"/>
    <col min="9738" max="9738" width="4.6640625" style="38" customWidth="1"/>
    <col min="9739" max="9739" width="6.83203125" style="38" customWidth="1"/>
    <col min="9740" max="9740" width="6.1640625" style="38" customWidth="1"/>
    <col min="9741" max="9741" width="7.33203125" style="38" customWidth="1"/>
    <col min="9742" max="9743" width="6.6640625" style="38" customWidth="1"/>
    <col min="9744" max="9748" width="7.33203125" style="38" customWidth="1"/>
    <col min="9749" max="9749" width="4.83203125" style="38" customWidth="1"/>
    <col min="9750" max="9750" width="15" style="38" customWidth="1"/>
    <col min="9751" max="9752" width="13.6640625" style="38" customWidth="1"/>
    <col min="9753" max="9753" width="13.1640625" style="38" customWidth="1"/>
    <col min="9754" max="9754" width="12.33203125" style="38" customWidth="1"/>
    <col min="9755" max="9755" width="14.33203125" style="38" customWidth="1"/>
    <col min="9756" max="9756" width="15.6640625" style="38" customWidth="1"/>
    <col min="9757" max="9757" width="11.6640625" style="38" bestFit="1" customWidth="1"/>
    <col min="9758" max="9758" width="10.33203125" style="38" bestFit="1" customWidth="1"/>
    <col min="9759" max="9984" width="9.1640625" style="38"/>
    <col min="9985" max="9985" width="4" style="38" customWidth="1"/>
    <col min="9986" max="9986" width="47.6640625" style="38" customWidth="1"/>
    <col min="9987" max="9987" width="10.6640625" style="38" customWidth="1"/>
    <col min="9988" max="9988" width="34.33203125" style="38" customWidth="1"/>
    <col min="9989" max="9989" width="8.83203125" style="38" customWidth="1"/>
    <col min="9990" max="9990" width="36.83203125" style="38" customWidth="1"/>
    <col min="9991" max="9991" width="14.6640625" style="38" customWidth="1"/>
    <col min="9992" max="9993" width="5.1640625" style="38" customWidth="1"/>
    <col min="9994" max="9994" width="4.6640625" style="38" customWidth="1"/>
    <col min="9995" max="9995" width="6.83203125" style="38" customWidth="1"/>
    <col min="9996" max="9996" width="6.1640625" style="38" customWidth="1"/>
    <col min="9997" max="9997" width="7.33203125" style="38" customWidth="1"/>
    <col min="9998" max="9999" width="6.6640625" style="38" customWidth="1"/>
    <col min="10000" max="10004" width="7.33203125" style="38" customWidth="1"/>
    <col min="10005" max="10005" width="4.83203125" style="38" customWidth="1"/>
    <col min="10006" max="10006" width="15" style="38" customWidth="1"/>
    <col min="10007" max="10008" width="13.6640625" style="38" customWidth="1"/>
    <col min="10009" max="10009" width="13.1640625" style="38" customWidth="1"/>
    <col min="10010" max="10010" width="12.33203125" style="38" customWidth="1"/>
    <col min="10011" max="10011" width="14.33203125" style="38" customWidth="1"/>
    <col min="10012" max="10012" width="15.6640625" style="38" customWidth="1"/>
    <col min="10013" max="10013" width="11.6640625" style="38" bestFit="1" customWidth="1"/>
    <col min="10014" max="10014" width="10.33203125" style="38" bestFit="1" customWidth="1"/>
    <col min="10015" max="10240" width="9.1640625" style="38"/>
    <col min="10241" max="10241" width="4" style="38" customWidth="1"/>
    <col min="10242" max="10242" width="47.6640625" style="38" customWidth="1"/>
    <col min="10243" max="10243" width="10.6640625" style="38" customWidth="1"/>
    <col min="10244" max="10244" width="34.33203125" style="38" customWidth="1"/>
    <col min="10245" max="10245" width="8.83203125" style="38" customWidth="1"/>
    <col min="10246" max="10246" width="36.83203125" style="38" customWidth="1"/>
    <col min="10247" max="10247" width="14.6640625" style="38" customWidth="1"/>
    <col min="10248" max="10249" width="5.1640625" style="38" customWidth="1"/>
    <col min="10250" max="10250" width="4.6640625" style="38" customWidth="1"/>
    <col min="10251" max="10251" width="6.83203125" style="38" customWidth="1"/>
    <col min="10252" max="10252" width="6.1640625" style="38" customWidth="1"/>
    <col min="10253" max="10253" width="7.33203125" style="38" customWidth="1"/>
    <col min="10254" max="10255" width="6.6640625" style="38" customWidth="1"/>
    <col min="10256" max="10260" width="7.33203125" style="38" customWidth="1"/>
    <col min="10261" max="10261" width="4.83203125" style="38" customWidth="1"/>
    <col min="10262" max="10262" width="15" style="38" customWidth="1"/>
    <col min="10263" max="10264" width="13.6640625" style="38" customWidth="1"/>
    <col min="10265" max="10265" width="13.1640625" style="38" customWidth="1"/>
    <col min="10266" max="10266" width="12.33203125" style="38" customWidth="1"/>
    <col min="10267" max="10267" width="14.33203125" style="38" customWidth="1"/>
    <col min="10268" max="10268" width="15.6640625" style="38" customWidth="1"/>
    <col min="10269" max="10269" width="11.6640625" style="38" bestFit="1" customWidth="1"/>
    <col min="10270" max="10270" width="10.33203125" style="38" bestFit="1" customWidth="1"/>
    <col min="10271" max="10496" width="9.1640625" style="38"/>
    <col min="10497" max="10497" width="4" style="38" customWidth="1"/>
    <col min="10498" max="10498" width="47.6640625" style="38" customWidth="1"/>
    <col min="10499" max="10499" width="10.6640625" style="38" customWidth="1"/>
    <col min="10500" max="10500" width="34.33203125" style="38" customWidth="1"/>
    <col min="10501" max="10501" width="8.83203125" style="38" customWidth="1"/>
    <col min="10502" max="10502" width="36.83203125" style="38" customWidth="1"/>
    <col min="10503" max="10503" width="14.6640625" style="38" customWidth="1"/>
    <col min="10504" max="10505" width="5.1640625" style="38" customWidth="1"/>
    <col min="10506" max="10506" width="4.6640625" style="38" customWidth="1"/>
    <col min="10507" max="10507" width="6.83203125" style="38" customWidth="1"/>
    <col min="10508" max="10508" width="6.1640625" style="38" customWidth="1"/>
    <col min="10509" max="10509" width="7.33203125" style="38" customWidth="1"/>
    <col min="10510" max="10511" width="6.6640625" style="38" customWidth="1"/>
    <col min="10512" max="10516" width="7.33203125" style="38" customWidth="1"/>
    <col min="10517" max="10517" width="4.83203125" style="38" customWidth="1"/>
    <col min="10518" max="10518" width="15" style="38" customWidth="1"/>
    <col min="10519" max="10520" width="13.6640625" style="38" customWidth="1"/>
    <col min="10521" max="10521" width="13.1640625" style="38" customWidth="1"/>
    <col min="10522" max="10522" width="12.33203125" style="38" customWidth="1"/>
    <col min="10523" max="10523" width="14.33203125" style="38" customWidth="1"/>
    <col min="10524" max="10524" width="15.6640625" style="38" customWidth="1"/>
    <col min="10525" max="10525" width="11.6640625" style="38" bestFit="1" customWidth="1"/>
    <col min="10526" max="10526" width="10.33203125" style="38" bestFit="1" customWidth="1"/>
    <col min="10527" max="10752" width="9.1640625" style="38"/>
    <col min="10753" max="10753" width="4" style="38" customWidth="1"/>
    <col min="10754" max="10754" width="47.6640625" style="38" customWidth="1"/>
    <col min="10755" max="10755" width="10.6640625" style="38" customWidth="1"/>
    <col min="10756" max="10756" width="34.33203125" style="38" customWidth="1"/>
    <col min="10757" max="10757" width="8.83203125" style="38" customWidth="1"/>
    <col min="10758" max="10758" width="36.83203125" style="38" customWidth="1"/>
    <col min="10759" max="10759" width="14.6640625" style="38" customWidth="1"/>
    <col min="10760" max="10761" width="5.1640625" style="38" customWidth="1"/>
    <col min="10762" max="10762" width="4.6640625" style="38" customWidth="1"/>
    <col min="10763" max="10763" width="6.83203125" style="38" customWidth="1"/>
    <col min="10764" max="10764" width="6.1640625" style="38" customWidth="1"/>
    <col min="10765" max="10765" width="7.33203125" style="38" customWidth="1"/>
    <col min="10766" max="10767" width="6.6640625" style="38" customWidth="1"/>
    <col min="10768" max="10772" width="7.33203125" style="38" customWidth="1"/>
    <col min="10773" max="10773" width="4.83203125" style="38" customWidth="1"/>
    <col min="10774" max="10774" width="15" style="38" customWidth="1"/>
    <col min="10775" max="10776" width="13.6640625" style="38" customWidth="1"/>
    <col min="10777" max="10777" width="13.1640625" style="38" customWidth="1"/>
    <col min="10778" max="10778" width="12.33203125" style="38" customWidth="1"/>
    <col min="10779" max="10779" width="14.33203125" style="38" customWidth="1"/>
    <col min="10780" max="10780" width="15.6640625" style="38" customWidth="1"/>
    <col min="10781" max="10781" width="11.6640625" style="38" bestFit="1" customWidth="1"/>
    <col min="10782" max="10782" width="10.33203125" style="38" bestFit="1" customWidth="1"/>
    <col min="10783" max="11008" width="9.1640625" style="38"/>
    <col min="11009" max="11009" width="4" style="38" customWidth="1"/>
    <col min="11010" max="11010" width="47.6640625" style="38" customWidth="1"/>
    <col min="11011" max="11011" width="10.6640625" style="38" customWidth="1"/>
    <col min="11012" max="11012" width="34.33203125" style="38" customWidth="1"/>
    <col min="11013" max="11013" width="8.83203125" style="38" customWidth="1"/>
    <col min="11014" max="11014" width="36.83203125" style="38" customWidth="1"/>
    <col min="11015" max="11015" width="14.6640625" style="38" customWidth="1"/>
    <col min="11016" max="11017" width="5.1640625" style="38" customWidth="1"/>
    <col min="11018" max="11018" width="4.6640625" style="38" customWidth="1"/>
    <col min="11019" max="11019" width="6.83203125" style="38" customWidth="1"/>
    <col min="11020" max="11020" width="6.1640625" style="38" customWidth="1"/>
    <col min="11021" max="11021" width="7.33203125" style="38" customWidth="1"/>
    <col min="11022" max="11023" width="6.6640625" style="38" customWidth="1"/>
    <col min="11024" max="11028" width="7.33203125" style="38" customWidth="1"/>
    <col min="11029" max="11029" width="4.83203125" style="38" customWidth="1"/>
    <col min="11030" max="11030" width="15" style="38" customWidth="1"/>
    <col min="11031" max="11032" width="13.6640625" style="38" customWidth="1"/>
    <col min="11033" max="11033" width="13.1640625" style="38" customWidth="1"/>
    <col min="11034" max="11034" width="12.33203125" style="38" customWidth="1"/>
    <col min="11035" max="11035" width="14.33203125" style="38" customWidth="1"/>
    <col min="11036" max="11036" width="15.6640625" style="38" customWidth="1"/>
    <col min="11037" max="11037" width="11.6640625" style="38" bestFit="1" customWidth="1"/>
    <col min="11038" max="11038" width="10.33203125" style="38" bestFit="1" customWidth="1"/>
    <col min="11039" max="11264" width="9.1640625" style="38"/>
    <col min="11265" max="11265" width="4" style="38" customWidth="1"/>
    <col min="11266" max="11266" width="47.6640625" style="38" customWidth="1"/>
    <col min="11267" max="11267" width="10.6640625" style="38" customWidth="1"/>
    <col min="11268" max="11268" width="34.33203125" style="38" customWidth="1"/>
    <col min="11269" max="11269" width="8.83203125" style="38" customWidth="1"/>
    <col min="11270" max="11270" width="36.83203125" style="38" customWidth="1"/>
    <col min="11271" max="11271" width="14.6640625" style="38" customWidth="1"/>
    <col min="11272" max="11273" width="5.1640625" style="38" customWidth="1"/>
    <col min="11274" max="11274" width="4.6640625" style="38" customWidth="1"/>
    <col min="11275" max="11275" width="6.83203125" style="38" customWidth="1"/>
    <col min="11276" max="11276" width="6.1640625" style="38" customWidth="1"/>
    <col min="11277" max="11277" width="7.33203125" style="38" customWidth="1"/>
    <col min="11278" max="11279" width="6.6640625" style="38" customWidth="1"/>
    <col min="11280" max="11284" width="7.33203125" style="38" customWidth="1"/>
    <col min="11285" max="11285" width="4.83203125" style="38" customWidth="1"/>
    <col min="11286" max="11286" width="15" style="38" customWidth="1"/>
    <col min="11287" max="11288" width="13.6640625" style="38" customWidth="1"/>
    <col min="11289" max="11289" width="13.1640625" style="38" customWidth="1"/>
    <col min="11290" max="11290" width="12.33203125" style="38" customWidth="1"/>
    <col min="11291" max="11291" width="14.33203125" style="38" customWidth="1"/>
    <col min="11292" max="11292" width="15.6640625" style="38" customWidth="1"/>
    <col min="11293" max="11293" width="11.6640625" style="38" bestFit="1" customWidth="1"/>
    <col min="11294" max="11294" width="10.33203125" style="38" bestFit="1" customWidth="1"/>
    <col min="11295" max="11520" width="9.1640625" style="38"/>
    <col min="11521" max="11521" width="4" style="38" customWidth="1"/>
    <col min="11522" max="11522" width="47.6640625" style="38" customWidth="1"/>
    <col min="11523" max="11523" width="10.6640625" style="38" customWidth="1"/>
    <col min="11524" max="11524" width="34.33203125" style="38" customWidth="1"/>
    <col min="11525" max="11525" width="8.83203125" style="38" customWidth="1"/>
    <col min="11526" max="11526" width="36.83203125" style="38" customWidth="1"/>
    <col min="11527" max="11527" width="14.6640625" style="38" customWidth="1"/>
    <col min="11528" max="11529" width="5.1640625" style="38" customWidth="1"/>
    <col min="11530" max="11530" width="4.6640625" style="38" customWidth="1"/>
    <col min="11531" max="11531" width="6.83203125" style="38" customWidth="1"/>
    <col min="11532" max="11532" width="6.1640625" style="38" customWidth="1"/>
    <col min="11533" max="11533" width="7.33203125" style="38" customWidth="1"/>
    <col min="11534" max="11535" width="6.6640625" style="38" customWidth="1"/>
    <col min="11536" max="11540" width="7.33203125" style="38" customWidth="1"/>
    <col min="11541" max="11541" width="4.83203125" style="38" customWidth="1"/>
    <col min="11542" max="11542" width="15" style="38" customWidth="1"/>
    <col min="11543" max="11544" width="13.6640625" style="38" customWidth="1"/>
    <col min="11545" max="11545" width="13.1640625" style="38" customWidth="1"/>
    <col min="11546" max="11546" width="12.33203125" style="38" customWidth="1"/>
    <col min="11547" max="11547" width="14.33203125" style="38" customWidth="1"/>
    <col min="11548" max="11548" width="15.6640625" style="38" customWidth="1"/>
    <col min="11549" max="11549" width="11.6640625" style="38" bestFit="1" customWidth="1"/>
    <col min="11550" max="11550" width="10.33203125" style="38" bestFit="1" customWidth="1"/>
    <col min="11551" max="11776" width="9.1640625" style="38"/>
    <col min="11777" max="11777" width="4" style="38" customWidth="1"/>
    <col min="11778" max="11778" width="47.6640625" style="38" customWidth="1"/>
    <col min="11779" max="11779" width="10.6640625" style="38" customWidth="1"/>
    <col min="11780" max="11780" width="34.33203125" style="38" customWidth="1"/>
    <col min="11781" max="11781" width="8.83203125" style="38" customWidth="1"/>
    <col min="11782" max="11782" width="36.83203125" style="38" customWidth="1"/>
    <col min="11783" max="11783" width="14.6640625" style="38" customWidth="1"/>
    <col min="11784" max="11785" width="5.1640625" style="38" customWidth="1"/>
    <col min="11786" max="11786" width="4.6640625" style="38" customWidth="1"/>
    <col min="11787" max="11787" width="6.83203125" style="38" customWidth="1"/>
    <col min="11788" max="11788" width="6.1640625" style="38" customWidth="1"/>
    <col min="11789" max="11789" width="7.33203125" style="38" customWidth="1"/>
    <col min="11790" max="11791" width="6.6640625" style="38" customWidth="1"/>
    <col min="11792" max="11796" width="7.33203125" style="38" customWidth="1"/>
    <col min="11797" max="11797" width="4.83203125" style="38" customWidth="1"/>
    <col min="11798" max="11798" width="15" style="38" customWidth="1"/>
    <col min="11799" max="11800" width="13.6640625" style="38" customWidth="1"/>
    <col min="11801" max="11801" width="13.1640625" style="38" customWidth="1"/>
    <col min="11802" max="11802" width="12.33203125" style="38" customWidth="1"/>
    <col min="11803" max="11803" width="14.33203125" style="38" customWidth="1"/>
    <col min="11804" max="11804" width="15.6640625" style="38" customWidth="1"/>
    <col min="11805" max="11805" width="11.6640625" style="38" bestFit="1" customWidth="1"/>
    <col min="11806" max="11806" width="10.33203125" style="38" bestFit="1" customWidth="1"/>
    <col min="11807" max="12032" width="9.1640625" style="38"/>
    <col min="12033" max="12033" width="4" style="38" customWidth="1"/>
    <col min="12034" max="12034" width="47.6640625" style="38" customWidth="1"/>
    <col min="12035" max="12035" width="10.6640625" style="38" customWidth="1"/>
    <col min="12036" max="12036" width="34.33203125" style="38" customWidth="1"/>
    <col min="12037" max="12037" width="8.83203125" style="38" customWidth="1"/>
    <col min="12038" max="12038" width="36.83203125" style="38" customWidth="1"/>
    <col min="12039" max="12039" width="14.6640625" style="38" customWidth="1"/>
    <col min="12040" max="12041" width="5.1640625" style="38" customWidth="1"/>
    <col min="12042" max="12042" width="4.6640625" style="38" customWidth="1"/>
    <col min="12043" max="12043" width="6.83203125" style="38" customWidth="1"/>
    <col min="12044" max="12044" width="6.1640625" style="38" customWidth="1"/>
    <col min="12045" max="12045" width="7.33203125" style="38" customWidth="1"/>
    <col min="12046" max="12047" width="6.6640625" style="38" customWidth="1"/>
    <col min="12048" max="12052" width="7.33203125" style="38" customWidth="1"/>
    <col min="12053" max="12053" width="4.83203125" style="38" customWidth="1"/>
    <col min="12054" max="12054" width="15" style="38" customWidth="1"/>
    <col min="12055" max="12056" width="13.6640625" style="38" customWidth="1"/>
    <col min="12057" max="12057" width="13.1640625" style="38" customWidth="1"/>
    <col min="12058" max="12058" width="12.33203125" style="38" customWidth="1"/>
    <col min="12059" max="12059" width="14.33203125" style="38" customWidth="1"/>
    <col min="12060" max="12060" width="15.6640625" style="38" customWidth="1"/>
    <col min="12061" max="12061" width="11.6640625" style="38" bestFit="1" customWidth="1"/>
    <col min="12062" max="12062" width="10.33203125" style="38" bestFit="1" customWidth="1"/>
    <col min="12063" max="12288" width="9.1640625" style="38"/>
    <col min="12289" max="12289" width="4" style="38" customWidth="1"/>
    <col min="12290" max="12290" width="47.6640625" style="38" customWidth="1"/>
    <col min="12291" max="12291" width="10.6640625" style="38" customWidth="1"/>
    <col min="12292" max="12292" width="34.33203125" style="38" customWidth="1"/>
    <col min="12293" max="12293" width="8.83203125" style="38" customWidth="1"/>
    <col min="12294" max="12294" width="36.83203125" style="38" customWidth="1"/>
    <col min="12295" max="12295" width="14.6640625" style="38" customWidth="1"/>
    <col min="12296" max="12297" width="5.1640625" style="38" customWidth="1"/>
    <col min="12298" max="12298" width="4.6640625" style="38" customWidth="1"/>
    <col min="12299" max="12299" width="6.83203125" style="38" customWidth="1"/>
    <col min="12300" max="12300" width="6.1640625" style="38" customWidth="1"/>
    <col min="12301" max="12301" width="7.33203125" style="38" customWidth="1"/>
    <col min="12302" max="12303" width="6.6640625" style="38" customWidth="1"/>
    <col min="12304" max="12308" width="7.33203125" style="38" customWidth="1"/>
    <col min="12309" max="12309" width="4.83203125" style="38" customWidth="1"/>
    <col min="12310" max="12310" width="15" style="38" customWidth="1"/>
    <col min="12311" max="12312" width="13.6640625" style="38" customWidth="1"/>
    <col min="12313" max="12313" width="13.1640625" style="38" customWidth="1"/>
    <col min="12314" max="12314" width="12.33203125" style="38" customWidth="1"/>
    <col min="12315" max="12315" width="14.33203125" style="38" customWidth="1"/>
    <col min="12316" max="12316" width="15.6640625" style="38" customWidth="1"/>
    <col min="12317" max="12317" width="11.6640625" style="38" bestFit="1" customWidth="1"/>
    <col min="12318" max="12318" width="10.33203125" style="38" bestFit="1" customWidth="1"/>
    <col min="12319" max="12544" width="9.1640625" style="38"/>
    <col min="12545" max="12545" width="4" style="38" customWidth="1"/>
    <col min="12546" max="12546" width="47.6640625" style="38" customWidth="1"/>
    <col min="12547" max="12547" width="10.6640625" style="38" customWidth="1"/>
    <col min="12548" max="12548" width="34.33203125" style="38" customWidth="1"/>
    <col min="12549" max="12549" width="8.83203125" style="38" customWidth="1"/>
    <col min="12550" max="12550" width="36.83203125" style="38" customWidth="1"/>
    <col min="12551" max="12551" width="14.6640625" style="38" customWidth="1"/>
    <col min="12552" max="12553" width="5.1640625" style="38" customWidth="1"/>
    <col min="12554" max="12554" width="4.6640625" style="38" customWidth="1"/>
    <col min="12555" max="12555" width="6.83203125" style="38" customWidth="1"/>
    <col min="12556" max="12556" width="6.1640625" style="38" customWidth="1"/>
    <col min="12557" max="12557" width="7.33203125" style="38" customWidth="1"/>
    <col min="12558" max="12559" width="6.6640625" style="38" customWidth="1"/>
    <col min="12560" max="12564" width="7.33203125" style="38" customWidth="1"/>
    <col min="12565" max="12565" width="4.83203125" style="38" customWidth="1"/>
    <col min="12566" max="12566" width="15" style="38" customWidth="1"/>
    <col min="12567" max="12568" width="13.6640625" style="38" customWidth="1"/>
    <col min="12569" max="12569" width="13.1640625" style="38" customWidth="1"/>
    <col min="12570" max="12570" width="12.33203125" style="38" customWidth="1"/>
    <col min="12571" max="12571" width="14.33203125" style="38" customWidth="1"/>
    <col min="12572" max="12572" width="15.6640625" style="38" customWidth="1"/>
    <col min="12573" max="12573" width="11.6640625" style="38" bestFit="1" customWidth="1"/>
    <col min="12574" max="12574" width="10.33203125" style="38" bestFit="1" customWidth="1"/>
    <col min="12575" max="12800" width="9.1640625" style="38"/>
    <col min="12801" max="12801" width="4" style="38" customWidth="1"/>
    <col min="12802" max="12802" width="47.6640625" style="38" customWidth="1"/>
    <col min="12803" max="12803" width="10.6640625" style="38" customWidth="1"/>
    <col min="12804" max="12804" width="34.33203125" style="38" customWidth="1"/>
    <col min="12805" max="12805" width="8.83203125" style="38" customWidth="1"/>
    <col min="12806" max="12806" width="36.83203125" style="38" customWidth="1"/>
    <col min="12807" max="12807" width="14.6640625" style="38" customWidth="1"/>
    <col min="12808" max="12809" width="5.1640625" style="38" customWidth="1"/>
    <col min="12810" max="12810" width="4.6640625" style="38" customWidth="1"/>
    <col min="12811" max="12811" width="6.83203125" style="38" customWidth="1"/>
    <col min="12812" max="12812" width="6.1640625" style="38" customWidth="1"/>
    <col min="12813" max="12813" width="7.33203125" style="38" customWidth="1"/>
    <col min="12814" max="12815" width="6.6640625" style="38" customWidth="1"/>
    <col min="12816" max="12820" width="7.33203125" style="38" customWidth="1"/>
    <col min="12821" max="12821" width="4.83203125" style="38" customWidth="1"/>
    <col min="12822" max="12822" width="15" style="38" customWidth="1"/>
    <col min="12823" max="12824" width="13.6640625" style="38" customWidth="1"/>
    <col min="12825" max="12825" width="13.1640625" style="38" customWidth="1"/>
    <col min="12826" max="12826" width="12.33203125" style="38" customWidth="1"/>
    <col min="12827" max="12827" width="14.33203125" style="38" customWidth="1"/>
    <col min="12828" max="12828" width="15.6640625" style="38" customWidth="1"/>
    <col min="12829" max="12829" width="11.6640625" style="38" bestFit="1" customWidth="1"/>
    <col min="12830" max="12830" width="10.33203125" style="38" bestFit="1" customWidth="1"/>
    <col min="12831" max="13056" width="9.1640625" style="38"/>
    <col min="13057" max="13057" width="4" style="38" customWidth="1"/>
    <col min="13058" max="13058" width="47.6640625" style="38" customWidth="1"/>
    <col min="13059" max="13059" width="10.6640625" style="38" customWidth="1"/>
    <col min="13060" max="13060" width="34.33203125" style="38" customWidth="1"/>
    <col min="13061" max="13061" width="8.83203125" style="38" customWidth="1"/>
    <col min="13062" max="13062" width="36.83203125" style="38" customWidth="1"/>
    <col min="13063" max="13063" width="14.6640625" style="38" customWidth="1"/>
    <col min="13064" max="13065" width="5.1640625" style="38" customWidth="1"/>
    <col min="13066" max="13066" width="4.6640625" style="38" customWidth="1"/>
    <col min="13067" max="13067" width="6.83203125" style="38" customWidth="1"/>
    <col min="13068" max="13068" width="6.1640625" style="38" customWidth="1"/>
    <col min="13069" max="13069" width="7.33203125" style="38" customWidth="1"/>
    <col min="13070" max="13071" width="6.6640625" style="38" customWidth="1"/>
    <col min="13072" max="13076" width="7.33203125" style="38" customWidth="1"/>
    <col min="13077" max="13077" width="4.83203125" style="38" customWidth="1"/>
    <col min="13078" max="13078" width="15" style="38" customWidth="1"/>
    <col min="13079" max="13080" width="13.6640625" style="38" customWidth="1"/>
    <col min="13081" max="13081" width="13.1640625" style="38" customWidth="1"/>
    <col min="13082" max="13082" width="12.33203125" style="38" customWidth="1"/>
    <col min="13083" max="13083" width="14.33203125" style="38" customWidth="1"/>
    <col min="13084" max="13084" width="15.6640625" style="38" customWidth="1"/>
    <col min="13085" max="13085" width="11.6640625" style="38" bestFit="1" customWidth="1"/>
    <col min="13086" max="13086" width="10.33203125" style="38" bestFit="1" customWidth="1"/>
    <col min="13087" max="13312" width="9.1640625" style="38"/>
    <col min="13313" max="13313" width="4" style="38" customWidth="1"/>
    <col min="13314" max="13314" width="47.6640625" style="38" customWidth="1"/>
    <col min="13315" max="13315" width="10.6640625" style="38" customWidth="1"/>
    <col min="13316" max="13316" width="34.33203125" style="38" customWidth="1"/>
    <col min="13317" max="13317" width="8.83203125" style="38" customWidth="1"/>
    <col min="13318" max="13318" width="36.83203125" style="38" customWidth="1"/>
    <col min="13319" max="13319" width="14.6640625" style="38" customWidth="1"/>
    <col min="13320" max="13321" width="5.1640625" style="38" customWidth="1"/>
    <col min="13322" max="13322" width="4.6640625" style="38" customWidth="1"/>
    <col min="13323" max="13323" width="6.83203125" style="38" customWidth="1"/>
    <col min="13324" max="13324" width="6.1640625" style="38" customWidth="1"/>
    <col min="13325" max="13325" width="7.33203125" style="38" customWidth="1"/>
    <col min="13326" max="13327" width="6.6640625" style="38" customWidth="1"/>
    <col min="13328" max="13332" width="7.33203125" style="38" customWidth="1"/>
    <col min="13333" max="13333" width="4.83203125" style="38" customWidth="1"/>
    <col min="13334" max="13334" width="15" style="38" customWidth="1"/>
    <col min="13335" max="13336" width="13.6640625" style="38" customWidth="1"/>
    <col min="13337" max="13337" width="13.1640625" style="38" customWidth="1"/>
    <col min="13338" max="13338" width="12.33203125" style="38" customWidth="1"/>
    <col min="13339" max="13339" width="14.33203125" style="38" customWidth="1"/>
    <col min="13340" max="13340" width="15.6640625" style="38" customWidth="1"/>
    <col min="13341" max="13341" width="11.6640625" style="38" bestFit="1" customWidth="1"/>
    <col min="13342" max="13342" width="10.33203125" style="38" bestFit="1" customWidth="1"/>
    <col min="13343" max="13568" width="9.1640625" style="38"/>
    <col min="13569" max="13569" width="4" style="38" customWidth="1"/>
    <col min="13570" max="13570" width="47.6640625" style="38" customWidth="1"/>
    <col min="13571" max="13571" width="10.6640625" style="38" customWidth="1"/>
    <col min="13572" max="13572" width="34.33203125" style="38" customWidth="1"/>
    <col min="13573" max="13573" width="8.83203125" style="38" customWidth="1"/>
    <col min="13574" max="13574" width="36.83203125" style="38" customWidth="1"/>
    <col min="13575" max="13575" width="14.6640625" style="38" customWidth="1"/>
    <col min="13576" max="13577" width="5.1640625" style="38" customWidth="1"/>
    <col min="13578" max="13578" width="4.6640625" style="38" customWidth="1"/>
    <col min="13579" max="13579" width="6.83203125" style="38" customWidth="1"/>
    <col min="13580" max="13580" width="6.1640625" style="38" customWidth="1"/>
    <col min="13581" max="13581" width="7.33203125" style="38" customWidth="1"/>
    <col min="13582" max="13583" width="6.6640625" style="38" customWidth="1"/>
    <col min="13584" max="13588" width="7.33203125" style="38" customWidth="1"/>
    <col min="13589" max="13589" width="4.83203125" style="38" customWidth="1"/>
    <col min="13590" max="13590" width="15" style="38" customWidth="1"/>
    <col min="13591" max="13592" width="13.6640625" style="38" customWidth="1"/>
    <col min="13593" max="13593" width="13.1640625" style="38" customWidth="1"/>
    <col min="13594" max="13594" width="12.33203125" style="38" customWidth="1"/>
    <col min="13595" max="13595" width="14.33203125" style="38" customWidth="1"/>
    <col min="13596" max="13596" width="15.6640625" style="38" customWidth="1"/>
    <col min="13597" max="13597" width="11.6640625" style="38" bestFit="1" customWidth="1"/>
    <col min="13598" max="13598" width="10.33203125" style="38" bestFit="1" customWidth="1"/>
    <col min="13599" max="13824" width="9.1640625" style="38"/>
    <col min="13825" max="13825" width="4" style="38" customWidth="1"/>
    <col min="13826" max="13826" width="47.6640625" style="38" customWidth="1"/>
    <col min="13827" max="13827" width="10.6640625" style="38" customWidth="1"/>
    <col min="13828" max="13828" width="34.33203125" style="38" customWidth="1"/>
    <col min="13829" max="13829" width="8.83203125" style="38" customWidth="1"/>
    <col min="13830" max="13830" width="36.83203125" style="38" customWidth="1"/>
    <col min="13831" max="13831" width="14.6640625" style="38" customWidth="1"/>
    <col min="13832" max="13833" width="5.1640625" style="38" customWidth="1"/>
    <col min="13834" max="13834" width="4.6640625" style="38" customWidth="1"/>
    <col min="13835" max="13835" width="6.83203125" style="38" customWidth="1"/>
    <col min="13836" max="13836" width="6.1640625" style="38" customWidth="1"/>
    <col min="13837" max="13837" width="7.33203125" style="38" customWidth="1"/>
    <col min="13838" max="13839" width="6.6640625" style="38" customWidth="1"/>
    <col min="13840" max="13844" width="7.33203125" style="38" customWidth="1"/>
    <col min="13845" max="13845" width="4.83203125" style="38" customWidth="1"/>
    <col min="13846" max="13846" width="15" style="38" customWidth="1"/>
    <col min="13847" max="13848" width="13.6640625" style="38" customWidth="1"/>
    <col min="13849" max="13849" width="13.1640625" style="38" customWidth="1"/>
    <col min="13850" max="13850" width="12.33203125" style="38" customWidth="1"/>
    <col min="13851" max="13851" width="14.33203125" style="38" customWidth="1"/>
    <col min="13852" max="13852" width="15.6640625" style="38" customWidth="1"/>
    <col min="13853" max="13853" width="11.6640625" style="38" bestFit="1" customWidth="1"/>
    <col min="13854" max="13854" width="10.33203125" style="38" bestFit="1" customWidth="1"/>
    <col min="13855" max="14080" width="9.1640625" style="38"/>
    <col min="14081" max="14081" width="4" style="38" customWidth="1"/>
    <col min="14082" max="14082" width="47.6640625" style="38" customWidth="1"/>
    <col min="14083" max="14083" width="10.6640625" style="38" customWidth="1"/>
    <col min="14084" max="14084" width="34.33203125" style="38" customWidth="1"/>
    <col min="14085" max="14085" width="8.83203125" style="38" customWidth="1"/>
    <col min="14086" max="14086" width="36.83203125" style="38" customWidth="1"/>
    <col min="14087" max="14087" width="14.6640625" style="38" customWidth="1"/>
    <col min="14088" max="14089" width="5.1640625" style="38" customWidth="1"/>
    <col min="14090" max="14090" width="4.6640625" style="38" customWidth="1"/>
    <col min="14091" max="14091" width="6.83203125" style="38" customWidth="1"/>
    <col min="14092" max="14092" width="6.1640625" style="38" customWidth="1"/>
    <col min="14093" max="14093" width="7.33203125" style="38" customWidth="1"/>
    <col min="14094" max="14095" width="6.6640625" style="38" customWidth="1"/>
    <col min="14096" max="14100" width="7.33203125" style="38" customWidth="1"/>
    <col min="14101" max="14101" width="4.83203125" style="38" customWidth="1"/>
    <col min="14102" max="14102" width="15" style="38" customWidth="1"/>
    <col min="14103" max="14104" width="13.6640625" style="38" customWidth="1"/>
    <col min="14105" max="14105" width="13.1640625" style="38" customWidth="1"/>
    <col min="14106" max="14106" width="12.33203125" style="38" customWidth="1"/>
    <col min="14107" max="14107" width="14.33203125" style="38" customWidth="1"/>
    <col min="14108" max="14108" width="15.6640625" style="38" customWidth="1"/>
    <col min="14109" max="14109" width="11.6640625" style="38" bestFit="1" customWidth="1"/>
    <col min="14110" max="14110" width="10.33203125" style="38" bestFit="1" customWidth="1"/>
    <col min="14111" max="14336" width="9.1640625" style="38"/>
    <col min="14337" max="14337" width="4" style="38" customWidth="1"/>
    <col min="14338" max="14338" width="47.6640625" style="38" customWidth="1"/>
    <col min="14339" max="14339" width="10.6640625" style="38" customWidth="1"/>
    <col min="14340" max="14340" width="34.33203125" style="38" customWidth="1"/>
    <col min="14341" max="14341" width="8.83203125" style="38" customWidth="1"/>
    <col min="14342" max="14342" width="36.83203125" style="38" customWidth="1"/>
    <col min="14343" max="14343" width="14.6640625" style="38" customWidth="1"/>
    <col min="14344" max="14345" width="5.1640625" style="38" customWidth="1"/>
    <col min="14346" max="14346" width="4.6640625" style="38" customWidth="1"/>
    <col min="14347" max="14347" width="6.83203125" style="38" customWidth="1"/>
    <col min="14348" max="14348" width="6.1640625" style="38" customWidth="1"/>
    <col min="14349" max="14349" width="7.33203125" style="38" customWidth="1"/>
    <col min="14350" max="14351" width="6.6640625" style="38" customWidth="1"/>
    <col min="14352" max="14356" width="7.33203125" style="38" customWidth="1"/>
    <col min="14357" max="14357" width="4.83203125" style="38" customWidth="1"/>
    <col min="14358" max="14358" width="15" style="38" customWidth="1"/>
    <col min="14359" max="14360" width="13.6640625" style="38" customWidth="1"/>
    <col min="14361" max="14361" width="13.1640625" style="38" customWidth="1"/>
    <col min="14362" max="14362" width="12.33203125" style="38" customWidth="1"/>
    <col min="14363" max="14363" width="14.33203125" style="38" customWidth="1"/>
    <col min="14364" max="14364" width="15.6640625" style="38" customWidth="1"/>
    <col min="14365" max="14365" width="11.6640625" style="38" bestFit="1" customWidth="1"/>
    <col min="14366" max="14366" width="10.33203125" style="38" bestFit="1" customWidth="1"/>
    <col min="14367" max="14592" width="9.1640625" style="38"/>
    <col min="14593" max="14593" width="4" style="38" customWidth="1"/>
    <col min="14594" max="14594" width="47.6640625" style="38" customWidth="1"/>
    <col min="14595" max="14595" width="10.6640625" style="38" customWidth="1"/>
    <col min="14596" max="14596" width="34.33203125" style="38" customWidth="1"/>
    <col min="14597" max="14597" width="8.83203125" style="38" customWidth="1"/>
    <col min="14598" max="14598" width="36.83203125" style="38" customWidth="1"/>
    <col min="14599" max="14599" width="14.6640625" style="38" customWidth="1"/>
    <col min="14600" max="14601" width="5.1640625" style="38" customWidth="1"/>
    <col min="14602" max="14602" width="4.6640625" style="38" customWidth="1"/>
    <col min="14603" max="14603" width="6.83203125" style="38" customWidth="1"/>
    <col min="14604" max="14604" width="6.1640625" style="38" customWidth="1"/>
    <col min="14605" max="14605" width="7.33203125" style="38" customWidth="1"/>
    <col min="14606" max="14607" width="6.6640625" style="38" customWidth="1"/>
    <col min="14608" max="14612" width="7.33203125" style="38" customWidth="1"/>
    <col min="14613" max="14613" width="4.83203125" style="38" customWidth="1"/>
    <col min="14614" max="14614" width="15" style="38" customWidth="1"/>
    <col min="14615" max="14616" width="13.6640625" style="38" customWidth="1"/>
    <col min="14617" max="14617" width="13.1640625" style="38" customWidth="1"/>
    <col min="14618" max="14618" width="12.33203125" style="38" customWidth="1"/>
    <col min="14619" max="14619" width="14.33203125" style="38" customWidth="1"/>
    <col min="14620" max="14620" width="15.6640625" style="38" customWidth="1"/>
    <col min="14621" max="14621" width="11.6640625" style="38" bestFit="1" customWidth="1"/>
    <col min="14622" max="14622" width="10.33203125" style="38" bestFit="1" customWidth="1"/>
    <col min="14623" max="14848" width="9.1640625" style="38"/>
    <col min="14849" max="14849" width="4" style="38" customWidth="1"/>
    <col min="14850" max="14850" width="47.6640625" style="38" customWidth="1"/>
    <col min="14851" max="14851" width="10.6640625" style="38" customWidth="1"/>
    <col min="14852" max="14852" width="34.33203125" style="38" customWidth="1"/>
    <col min="14853" max="14853" width="8.83203125" style="38" customWidth="1"/>
    <col min="14854" max="14854" width="36.83203125" style="38" customWidth="1"/>
    <col min="14855" max="14855" width="14.6640625" style="38" customWidth="1"/>
    <col min="14856" max="14857" width="5.1640625" style="38" customWidth="1"/>
    <col min="14858" max="14858" width="4.6640625" style="38" customWidth="1"/>
    <col min="14859" max="14859" width="6.83203125" style="38" customWidth="1"/>
    <col min="14860" max="14860" width="6.1640625" style="38" customWidth="1"/>
    <col min="14861" max="14861" width="7.33203125" style="38" customWidth="1"/>
    <col min="14862" max="14863" width="6.6640625" style="38" customWidth="1"/>
    <col min="14864" max="14868" width="7.33203125" style="38" customWidth="1"/>
    <col min="14869" max="14869" width="4.83203125" style="38" customWidth="1"/>
    <col min="14870" max="14870" width="15" style="38" customWidth="1"/>
    <col min="14871" max="14872" width="13.6640625" style="38" customWidth="1"/>
    <col min="14873" max="14873" width="13.1640625" style="38" customWidth="1"/>
    <col min="14874" max="14874" width="12.33203125" style="38" customWidth="1"/>
    <col min="14875" max="14875" width="14.33203125" style="38" customWidth="1"/>
    <col min="14876" max="14876" width="15.6640625" style="38" customWidth="1"/>
    <col min="14877" max="14877" width="11.6640625" style="38" bestFit="1" customWidth="1"/>
    <col min="14878" max="14878" width="10.33203125" style="38" bestFit="1" customWidth="1"/>
    <col min="14879" max="15104" width="9.1640625" style="38"/>
    <col min="15105" max="15105" width="4" style="38" customWidth="1"/>
    <col min="15106" max="15106" width="47.6640625" style="38" customWidth="1"/>
    <col min="15107" max="15107" width="10.6640625" style="38" customWidth="1"/>
    <col min="15108" max="15108" width="34.33203125" style="38" customWidth="1"/>
    <col min="15109" max="15109" width="8.83203125" style="38" customWidth="1"/>
    <col min="15110" max="15110" width="36.83203125" style="38" customWidth="1"/>
    <col min="15111" max="15111" width="14.6640625" style="38" customWidth="1"/>
    <col min="15112" max="15113" width="5.1640625" style="38" customWidth="1"/>
    <col min="15114" max="15114" width="4.6640625" style="38" customWidth="1"/>
    <col min="15115" max="15115" width="6.83203125" style="38" customWidth="1"/>
    <col min="15116" max="15116" width="6.1640625" style="38" customWidth="1"/>
    <col min="15117" max="15117" width="7.33203125" style="38" customWidth="1"/>
    <col min="15118" max="15119" width="6.6640625" style="38" customWidth="1"/>
    <col min="15120" max="15124" width="7.33203125" style="38" customWidth="1"/>
    <col min="15125" max="15125" width="4.83203125" style="38" customWidth="1"/>
    <col min="15126" max="15126" width="15" style="38" customWidth="1"/>
    <col min="15127" max="15128" width="13.6640625" style="38" customWidth="1"/>
    <col min="15129" max="15129" width="13.1640625" style="38" customWidth="1"/>
    <col min="15130" max="15130" width="12.33203125" style="38" customWidth="1"/>
    <col min="15131" max="15131" width="14.33203125" style="38" customWidth="1"/>
    <col min="15132" max="15132" width="15.6640625" style="38" customWidth="1"/>
    <col min="15133" max="15133" width="11.6640625" style="38" bestFit="1" customWidth="1"/>
    <col min="15134" max="15134" width="10.33203125" style="38" bestFit="1" customWidth="1"/>
    <col min="15135" max="15360" width="9.1640625" style="38"/>
    <col min="15361" max="15361" width="4" style="38" customWidth="1"/>
    <col min="15362" max="15362" width="47.6640625" style="38" customWidth="1"/>
    <col min="15363" max="15363" width="10.6640625" style="38" customWidth="1"/>
    <col min="15364" max="15364" width="34.33203125" style="38" customWidth="1"/>
    <col min="15365" max="15365" width="8.83203125" style="38" customWidth="1"/>
    <col min="15366" max="15366" width="36.83203125" style="38" customWidth="1"/>
    <col min="15367" max="15367" width="14.6640625" style="38" customWidth="1"/>
    <col min="15368" max="15369" width="5.1640625" style="38" customWidth="1"/>
    <col min="15370" max="15370" width="4.6640625" style="38" customWidth="1"/>
    <col min="15371" max="15371" width="6.83203125" style="38" customWidth="1"/>
    <col min="15372" max="15372" width="6.1640625" style="38" customWidth="1"/>
    <col min="15373" max="15373" width="7.33203125" style="38" customWidth="1"/>
    <col min="15374" max="15375" width="6.6640625" style="38" customWidth="1"/>
    <col min="15376" max="15380" width="7.33203125" style="38" customWidth="1"/>
    <col min="15381" max="15381" width="4.83203125" style="38" customWidth="1"/>
    <col min="15382" max="15382" width="15" style="38" customWidth="1"/>
    <col min="15383" max="15384" width="13.6640625" style="38" customWidth="1"/>
    <col min="15385" max="15385" width="13.1640625" style="38" customWidth="1"/>
    <col min="15386" max="15386" width="12.33203125" style="38" customWidth="1"/>
    <col min="15387" max="15387" width="14.33203125" style="38" customWidth="1"/>
    <col min="15388" max="15388" width="15.6640625" style="38" customWidth="1"/>
    <col min="15389" max="15389" width="11.6640625" style="38" bestFit="1" customWidth="1"/>
    <col min="15390" max="15390" width="10.33203125" style="38" bestFit="1" customWidth="1"/>
    <col min="15391" max="15616" width="9.1640625" style="38"/>
    <col min="15617" max="15617" width="4" style="38" customWidth="1"/>
    <col min="15618" max="15618" width="47.6640625" style="38" customWidth="1"/>
    <col min="15619" max="15619" width="10.6640625" style="38" customWidth="1"/>
    <col min="15620" max="15620" width="34.33203125" style="38" customWidth="1"/>
    <col min="15621" max="15621" width="8.83203125" style="38" customWidth="1"/>
    <col min="15622" max="15622" width="36.83203125" style="38" customWidth="1"/>
    <col min="15623" max="15623" width="14.6640625" style="38" customWidth="1"/>
    <col min="15624" max="15625" width="5.1640625" style="38" customWidth="1"/>
    <col min="15626" max="15626" width="4.6640625" style="38" customWidth="1"/>
    <col min="15627" max="15627" width="6.83203125" style="38" customWidth="1"/>
    <col min="15628" max="15628" width="6.1640625" style="38" customWidth="1"/>
    <col min="15629" max="15629" width="7.33203125" style="38" customWidth="1"/>
    <col min="15630" max="15631" width="6.6640625" style="38" customWidth="1"/>
    <col min="15632" max="15636" width="7.33203125" style="38" customWidth="1"/>
    <col min="15637" max="15637" width="4.83203125" style="38" customWidth="1"/>
    <col min="15638" max="15638" width="15" style="38" customWidth="1"/>
    <col min="15639" max="15640" width="13.6640625" style="38" customWidth="1"/>
    <col min="15641" max="15641" width="13.1640625" style="38" customWidth="1"/>
    <col min="15642" max="15642" width="12.33203125" style="38" customWidth="1"/>
    <col min="15643" max="15643" width="14.33203125" style="38" customWidth="1"/>
    <col min="15644" max="15644" width="15.6640625" style="38" customWidth="1"/>
    <col min="15645" max="15645" width="11.6640625" style="38" bestFit="1" customWidth="1"/>
    <col min="15646" max="15646" width="10.33203125" style="38" bestFit="1" customWidth="1"/>
    <col min="15647" max="15872" width="9.1640625" style="38"/>
    <col min="15873" max="15873" width="4" style="38" customWidth="1"/>
    <col min="15874" max="15874" width="47.6640625" style="38" customWidth="1"/>
    <col min="15875" max="15875" width="10.6640625" style="38" customWidth="1"/>
    <col min="15876" max="15876" width="34.33203125" style="38" customWidth="1"/>
    <col min="15877" max="15877" width="8.83203125" style="38" customWidth="1"/>
    <col min="15878" max="15878" width="36.83203125" style="38" customWidth="1"/>
    <col min="15879" max="15879" width="14.6640625" style="38" customWidth="1"/>
    <col min="15880" max="15881" width="5.1640625" style="38" customWidth="1"/>
    <col min="15882" max="15882" width="4.6640625" style="38" customWidth="1"/>
    <col min="15883" max="15883" width="6.83203125" style="38" customWidth="1"/>
    <col min="15884" max="15884" width="6.1640625" style="38" customWidth="1"/>
    <col min="15885" max="15885" width="7.33203125" style="38" customWidth="1"/>
    <col min="15886" max="15887" width="6.6640625" style="38" customWidth="1"/>
    <col min="15888" max="15892" width="7.33203125" style="38" customWidth="1"/>
    <col min="15893" max="15893" width="4.83203125" style="38" customWidth="1"/>
    <col min="15894" max="15894" width="15" style="38" customWidth="1"/>
    <col min="15895" max="15896" width="13.6640625" style="38" customWidth="1"/>
    <col min="15897" max="15897" width="13.1640625" style="38" customWidth="1"/>
    <col min="15898" max="15898" width="12.33203125" style="38" customWidth="1"/>
    <col min="15899" max="15899" width="14.33203125" style="38" customWidth="1"/>
    <col min="15900" max="15900" width="15.6640625" style="38" customWidth="1"/>
    <col min="15901" max="15901" width="11.6640625" style="38" bestFit="1" customWidth="1"/>
    <col min="15902" max="15902" width="10.33203125" style="38" bestFit="1" customWidth="1"/>
    <col min="15903" max="16128" width="9.1640625" style="38"/>
    <col min="16129" max="16129" width="4" style="38" customWidth="1"/>
    <col min="16130" max="16130" width="47.6640625" style="38" customWidth="1"/>
    <col min="16131" max="16131" width="10.6640625" style="38" customWidth="1"/>
    <col min="16132" max="16132" width="34.33203125" style="38" customWidth="1"/>
    <col min="16133" max="16133" width="8.83203125" style="38" customWidth="1"/>
    <col min="16134" max="16134" width="36.83203125" style="38" customWidth="1"/>
    <col min="16135" max="16135" width="14.6640625" style="38" customWidth="1"/>
    <col min="16136" max="16137" width="5.1640625" style="38" customWidth="1"/>
    <col min="16138" max="16138" width="4.6640625" style="38" customWidth="1"/>
    <col min="16139" max="16139" width="6.83203125" style="38" customWidth="1"/>
    <col min="16140" max="16140" width="6.1640625" style="38" customWidth="1"/>
    <col min="16141" max="16141" width="7.33203125" style="38" customWidth="1"/>
    <col min="16142" max="16143" width="6.6640625" style="38" customWidth="1"/>
    <col min="16144" max="16148" width="7.33203125" style="38" customWidth="1"/>
    <col min="16149" max="16149" width="4.83203125" style="38" customWidth="1"/>
    <col min="16150" max="16150" width="15" style="38" customWidth="1"/>
    <col min="16151" max="16152" width="13.6640625" style="38" customWidth="1"/>
    <col min="16153" max="16153" width="13.1640625" style="38" customWidth="1"/>
    <col min="16154" max="16154" width="12.33203125" style="38" customWidth="1"/>
    <col min="16155" max="16155" width="14.33203125" style="38" customWidth="1"/>
    <col min="16156" max="16156" width="15.6640625" style="38" customWidth="1"/>
    <col min="16157" max="16157" width="11.6640625" style="38" bestFit="1" customWidth="1"/>
    <col min="16158" max="16158" width="10.33203125" style="38" bestFit="1" customWidth="1"/>
    <col min="16159" max="16384" width="9.1640625" style="38"/>
  </cols>
  <sheetData>
    <row r="1" spans="1:29" x14ac:dyDescent="0.15">
      <c r="A1" s="239" t="s">
        <v>151</v>
      </c>
      <c r="B1" s="239"/>
      <c r="C1" s="240"/>
      <c r="D1" s="239"/>
      <c r="E1" s="239"/>
      <c r="F1" s="239"/>
      <c r="G1" s="239"/>
      <c r="H1" s="241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37"/>
    </row>
    <row r="2" spans="1:29" x14ac:dyDescent="0.15">
      <c r="A2" s="239" t="s">
        <v>25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9" x14ac:dyDescent="0.15">
      <c r="A3" s="239" t="s">
        <v>134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9" x14ac:dyDescent="0.15">
      <c r="C4" s="38"/>
      <c r="H4" s="39"/>
    </row>
    <row r="5" spans="1:29" s="41" customFormat="1" ht="15" customHeight="1" x14ac:dyDescent="0.15">
      <c r="A5" s="242" t="s">
        <v>26</v>
      </c>
      <c r="B5" s="245" t="s">
        <v>27</v>
      </c>
      <c r="C5" s="242" t="s">
        <v>28</v>
      </c>
      <c r="D5" s="242" t="s">
        <v>29</v>
      </c>
      <c r="E5" s="242" t="s">
        <v>27</v>
      </c>
      <c r="F5" s="242" t="s">
        <v>30</v>
      </c>
      <c r="G5" s="242" t="s">
        <v>31</v>
      </c>
      <c r="H5" s="228" t="s">
        <v>32</v>
      </c>
      <c r="I5" s="231" t="s">
        <v>33</v>
      </c>
      <c r="J5" s="228" t="s">
        <v>34</v>
      </c>
      <c r="K5" s="234" t="s">
        <v>35</v>
      </c>
      <c r="L5" s="235"/>
      <c r="M5" s="236"/>
      <c r="N5" s="234" t="s">
        <v>36</v>
      </c>
      <c r="O5" s="235"/>
      <c r="P5" s="236"/>
      <c r="Q5" s="234" t="s">
        <v>37</v>
      </c>
      <c r="R5" s="235"/>
      <c r="S5" s="236"/>
      <c r="T5" s="228" t="s">
        <v>38</v>
      </c>
      <c r="U5" s="242" t="s">
        <v>39</v>
      </c>
      <c r="V5" s="242" t="s">
        <v>40</v>
      </c>
      <c r="W5" s="228" t="s">
        <v>41</v>
      </c>
      <c r="X5" s="228" t="s">
        <v>42</v>
      </c>
      <c r="Y5" s="228" t="s">
        <v>43</v>
      </c>
      <c r="Z5" s="228" t="s">
        <v>44</v>
      </c>
      <c r="AA5" s="228" t="s">
        <v>45</v>
      </c>
    </row>
    <row r="6" spans="1:29" s="41" customFormat="1" ht="15" customHeight="1" x14ac:dyDescent="0.15">
      <c r="A6" s="243"/>
      <c r="B6" s="246"/>
      <c r="C6" s="243"/>
      <c r="D6" s="243"/>
      <c r="E6" s="243"/>
      <c r="F6" s="243"/>
      <c r="G6" s="243"/>
      <c r="H6" s="229"/>
      <c r="I6" s="232"/>
      <c r="J6" s="229"/>
      <c r="K6" s="248" t="s">
        <v>46</v>
      </c>
      <c r="L6" s="248" t="s">
        <v>47</v>
      </c>
      <c r="M6" s="237" t="s">
        <v>48</v>
      </c>
      <c r="N6" s="248" t="s">
        <v>46</v>
      </c>
      <c r="O6" s="248" t="s">
        <v>47</v>
      </c>
      <c r="P6" s="237" t="s">
        <v>49</v>
      </c>
      <c r="Q6" s="248" t="s">
        <v>46</v>
      </c>
      <c r="R6" s="248" t="s">
        <v>47</v>
      </c>
      <c r="S6" s="237" t="s">
        <v>50</v>
      </c>
      <c r="T6" s="229"/>
      <c r="U6" s="243"/>
      <c r="V6" s="243"/>
      <c r="W6" s="229"/>
      <c r="X6" s="229"/>
      <c r="Y6" s="229"/>
      <c r="Z6" s="229"/>
      <c r="AA6" s="229"/>
    </row>
    <row r="7" spans="1:29" s="41" customFormat="1" x14ac:dyDescent="0.15">
      <c r="A7" s="244"/>
      <c r="B7" s="247"/>
      <c r="C7" s="244"/>
      <c r="D7" s="244"/>
      <c r="E7" s="244"/>
      <c r="F7" s="244"/>
      <c r="G7" s="244"/>
      <c r="H7" s="230"/>
      <c r="I7" s="233"/>
      <c r="J7" s="230"/>
      <c r="K7" s="249"/>
      <c r="L7" s="249"/>
      <c r="M7" s="238"/>
      <c r="N7" s="249"/>
      <c r="O7" s="249"/>
      <c r="P7" s="238"/>
      <c r="Q7" s="249"/>
      <c r="R7" s="249"/>
      <c r="S7" s="238"/>
      <c r="T7" s="230"/>
      <c r="U7" s="244"/>
      <c r="V7" s="244"/>
      <c r="W7" s="230"/>
      <c r="X7" s="230"/>
      <c r="Y7" s="230"/>
      <c r="Z7" s="230"/>
      <c r="AA7" s="230"/>
      <c r="AC7" s="42"/>
    </row>
    <row r="8" spans="1:29" s="45" customFormat="1" x14ac:dyDescent="0.1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C8" s="46"/>
    </row>
    <row r="9" spans="1:29" s="49" customFormat="1" x14ac:dyDescent="0.15">
      <c r="A9" s="47" t="s">
        <v>51</v>
      </c>
      <c r="B9" s="48" t="s">
        <v>52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C9" s="50"/>
    </row>
    <row r="10" spans="1:29" s="61" customFormat="1" ht="13" x14ac:dyDescent="0.15">
      <c r="A10" s="51">
        <v>1</v>
      </c>
      <c r="B10" s="52" t="s">
        <v>57</v>
      </c>
      <c r="C10" s="53" t="s">
        <v>58</v>
      </c>
      <c r="D10" s="54" t="s">
        <v>59</v>
      </c>
      <c r="E10" s="55" t="s">
        <v>53</v>
      </c>
      <c r="F10" s="56" t="s">
        <v>60</v>
      </c>
      <c r="G10" s="57" t="s">
        <v>54</v>
      </c>
      <c r="H10" s="58">
        <v>0</v>
      </c>
      <c r="I10" s="58">
        <v>1</v>
      </c>
      <c r="J10" s="58">
        <v>1</v>
      </c>
      <c r="K10" s="58">
        <v>0</v>
      </c>
      <c r="L10" s="58">
        <v>0</v>
      </c>
      <c r="M10" s="58">
        <f t="shared" ref="M10:M13" si="0">SUM(K10:L10)</f>
        <v>0</v>
      </c>
      <c r="N10" s="58">
        <v>0</v>
      </c>
      <c r="O10" s="58">
        <v>0</v>
      </c>
      <c r="P10" s="58">
        <f t="shared" ref="P10:P13" si="1">SUM(N10:O10)</f>
        <v>0</v>
      </c>
      <c r="Q10" s="58">
        <v>0</v>
      </c>
      <c r="R10" s="58">
        <v>0</v>
      </c>
      <c r="S10" s="58">
        <f t="shared" ref="S10:S13" si="2">SUM(Q10:R10)</f>
        <v>0</v>
      </c>
      <c r="T10" s="58">
        <v>6</v>
      </c>
      <c r="U10" s="58">
        <v>0</v>
      </c>
      <c r="V10" s="58"/>
      <c r="W10" s="59">
        <v>0</v>
      </c>
      <c r="X10" s="59">
        <v>0</v>
      </c>
      <c r="Y10" s="59">
        <v>0</v>
      </c>
      <c r="Z10" s="59">
        <v>0</v>
      </c>
      <c r="AA10" s="60">
        <f t="shared" ref="AA10:AA13" si="3">SUM(W10:X10)</f>
        <v>0</v>
      </c>
      <c r="AC10" s="62"/>
    </row>
    <row r="11" spans="1:29" s="61" customFormat="1" ht="13" x14ac:dyDescent="0.15">
      <c r="A11" s="51">
        <v>2</v>
      </c>
      <c r="B11" s="63" t="s">
        <v>61</v>
      </c>
      <c r="C11" s="53" t="s">
        <v>58</v>
      </c>
      <c r="D11" s="54" t="s">
        <v>59</v>
      </c>
      <c r="E11" s="55" t="s">
        <v>53</v>
      </c>
      <c r="F11" s="64" t="s">
        <v>62</v>
      </c>
      <c r="G11" s="65" t="s">
        <v>54</v>
      </c>
      <c r="H11" s="66">
        <v>0</v>
      </c>
      <c r="I11" s="66">
        <v>1</v>
      </c>
      <c r="J11" s="66">
        <v>1</v>
      </c>
      <c r="K11" s="66">
        <v>0</v>
      </c>
      <c r="L11" s="66">
        <v>0</v>
      </c>
      <c r="M11" s="58">
        <f t="shared" si="0"/>
        <v>0</v>
      </c>
      <c r="N11" s="66">
        <v>0</v>
      </c>
      <c r="O11" s="66">
        <v>0</v>
      </c>
      <c r="P11" s="58">
        <f t="shared" si="1"/>
        <v>0</v>
      </c>
      <c r="Q11" s="66">
        <v>0</v>
      </c>
      <c r="R11" s="66">
        <v>0</v>
      </c>
      <c r="S11" s="58">
        <f t="shared" si="2"/>
        <v>0</v>
      </c>
      <c r="T11" s="66">
        <v>6</v>
      </c>
      <c r="U11" s="66">
        <v>0</v>
      </c>
      <c r="V11" s="66"/>
      <c r="W11" s="60">
        <v>0</v>
      </c>
      <c r="X11" s="60">
        <v>0</v>
      </c>
      <c r="Y11" s="60">
        <v>0</v>
      </c>
      <c r="Z11" s="60">
        <v>0</v>
      </c>
      <c r="AA11" s="60">
        <f t="shared" si="3"/>
        <v>0</v>
      </c>
    </row>
    <row r="12" spans="1:29" s="61" customFormat="1" ht="13" x14ac:dyDescent="0.15">
      <c r="A12" s="51">
        <v>3</v>
      </c>
      <c r="B12" s="52" t="s">
        <v>63</v>
      </c>
      <c r="C12" s="53" t="s">
        <v>58</v>
      </c>
      <c r="D12" s="54" t="s">
        <v>59</v>
      </c>
      <c r="E12" s="55" t="s">
        <v>53</v>
      </c>
      <c r="F12" s="67" t="s">
        <v>64</v>
      </c>
      <c r="G12" s="57" t="s">
        <v>56</v>
      </c>
      <c r="H12" s="58">
        <v>0</v>
      </c>
      <c r="I12" s="58">
        <v>1</v>
      </c>
      <c r="J12" s="58">
        <v>1</v>
      </c>
      <c r="K12" s="58">
        <v>0</v>
      </c>
      <c r="L12" s="58">
        <v>0</v>
      </c>
      <c r="M12" s="58">
        <f t="shared" si="0"/>
        <v>0</v>
      </c>
      <c r="N12" s="58">
        <v>0</v>
      </c>
      <c r="O12" s="58">
        <v>0</v>
      </c>
      <c r="P12" s="58">
        <f t="shared" si="1"/>
        <v>0</v>
      </c>
      <c r="Q12" s="58">
        <v>0</v>
      </c>
      <c r="R12" s="58">
        <v>0</v>
      </c>
      <c r="S12" s="58">
        <f t="shared" si="2"/>
        <v>0</v>
      </c>
      <c r="T12" s="58">
        <v>0</v>
      </c>
      <c r="U12" s="58">
        <v>0</v>
      </c>
      <c r="V12" s="58"/>
      <c r="W12" s="59">
        <v>0</v>
      </c>
      <c r="X12" s="59">
        <v>0</v>
      </c>
      <c r="Y12" s="59">
        <v>0</v>
      </c>
      <c r="Z12" s="59">
        <v>0</v>
      </c>
      <c r="AA12" s="60">
        <f t="shared" si="3"/>
        <v>0</v>
      </c>
    </row>
    <row r="13" spans="1:29" s="61" customFormat="1" ht="13" x14ac:dyDescent="0.15">
      <c r="A13" s="51">
        <v>4</v>
      </c>
      <c r="B13" s="52" t="s">
        <v>65</v>
      </c>
      <c r="C13" s="53" t="s">
        <v>58</v>
      </c>
      <c r="D13" s="54" t="s">
        <v>66</v>
      </c>
      <c r="E13" s="55" t="s">
        <v>53</v>
      </c>
      <c r="F13" s="67" t="s">
        <v>67</v>
      </c>
      <c r="G13" s="57" t="s">
        <v>54</v>
      </c>
      <c r="H13" s="58">
        <v>0</v>
      </c>
      <c r="I13" s="58">
        <v>1</v>
      </c>
      <c r="J13" s="58">
        <v>1</v>
      </c>
      <c r="K13" s="58">
        <v>0</v>
      </c>
      <c r="L13" s="58">
        <v>0</v>
      </c>
      <c r="M13" s="58">
        <f t="shared" si="0"/>
        <v>0</v>
      </c>
      <c r="N13" s="58">
        <v>0</v>
      </c>
      <c r="O13" s="58">
        <v>0</v>
      </c>
      <c r="P13" s="58">
        <f t="shared" si="1"/>
        <v>0</v>
      </c>
      <c r="Q13" s="58">
        <v>0</v>
      </c>
      <c r="R13" s="58">
        <v>0</v>
      </c>
      <c r="S13" s="58">
        <f t="shared" si="2"/>
        <v>0</v>
      </c>
      <c r="T13" s="58">
        <v>6</v>
      </c>
      <c r="U13" s="58">
        <v>0</v>
      </c>
      <c r="V13" s="58"/>
      <c r="W13" s="59">
        <v>0</v>
      </c>
      <c r="X13" s="59">
        <v>0</v>
      </c>
      <c r="Y13" s="59">
        <v>0</v>
      </c>
      <c r="Z13" s="59">
        <v>0</v>
      </c>
      <c r="AA13" s="60">
        <f t="shared" si="3"/>
        <v>0</v>
      </c>
    </row>
    <row r="14" spans="1:29" x14ac:dyDescent="0.15">
      <c r="A14" s="68"/>
      <c r="B14" s="69" t="s">
        <v>68</v>
      </c>
      <c r="C14" s="69"/>
      <c r="D14" s="69"/>
      <c r="E14" s="69"/>
      <c r="F14" s="70" t="s">
        <v>135</v>
      </c>
      <c r="G14" s="71"/>
      <c r="H14" s="72">
        <f t="shared" ref="H14:AA14" si="4">SUM(H10:H13)</f>
        <v>0</v>
      </c>
      <c r="I14" s="72">
        <f t="shared" si="4"/>
        <v>4</v>
      </c>
      <c r="J14" s="72">
        <f t="shared" si="4"/>
        <v>4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si="4"/>
        <v>0</v>
      </c>
      <c r="T14" s="72">
        <f t="shared" si="4"/>
        <v>18</v>
      </c>
      <c r="U14" s="72">
        <f t="shared" si="4"/>
        <v>0</v>
      </c>
      <c r="V14" s="72">
        <f t="shared" si="4"/>
        <v>0</v>
      </c>
      <c r="W14" s="72">
        <f t="shared" si="4"/>
        <v>0</v>
      </c>
      <c r="X14" s="72">
        <f t="shared" si="4"/>
        <v>0</v>
      </c>
      <c r="Y14" s="72">
        <f t="shared" si="4"/>
        <v>0</v>
      </c>
      <c r="Z14" s="72">
        <f t="shared" si="4"/>
        <v>0</v>
      </c>
      <c r="AA14" s="72">
        <f t="shared" si="4"/>
        <v>0</v>
      </c>
      <c r="AB14" s="73">
        <f>AA14</f>
        <v>0</v>
      </c>
    </row>
    <row r="15" spans="1:29" s="79" customFormat="1" x14ac:dyDescent="0.15">
      <c r="A15" s="74" t="s">
        <v>69</v>
      </c>
      <c r="B15" s="75" t="s">
        <v>70</v>
      </c>
      <c r="C15" s="76"/>
      <c r="D15" s="76"/>
      <c r="E15" s="76"/>
      <c r="F15" s="77"/>
      <c r="G15" s="78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6"/>
      <c r="X15" s="76"/>
      <c r="Y15" s="76"/>
      <c r="Z15" s="76"/>
      <c r="AA15" s="76"/>
    </row>
    <row r="16" spans="1:29" x14ac:dyDescent="0.15">
      <c r="A16" s="55"/>
      <c r="B16" s="69" t="s">
        <v>71</v>
      </c>
      <c r="C16" s="69"/>
      <c r="D16" s="69"/>
      <c r="E16" s="69"/>
      <c r="F16" s="70" t="s">
        <v>136</v>
      </c>
      <c r="G16" s="71"/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3">
        <f>AA16</f>
        <v>0</v>
      </c>
    </row>
    <row r="17" spans="1:29" s="79" customFormat="1" x14ac:dyDescent="0.15">
      <c r="A17" s="74" t="s">
        <v>72</v>
      </c>
      <c r="B17" s="75" t="s">
        <v>73</v>
      </c>
      <c r="C17" s="76"/>
      <c r="D17" s="76"/>
      <c r="E17" s="7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6"/>
      <c r="X17" s="76"/>
      <c r="Y17" s="76"/>
      <c r="Z17" s="76"/>
      <c r="AA17" s="76"/>
      <c r="AC17" s="80"/>
    </row>
    <row r="18" spans="1:29" x14ac:dyDescent="0.15">
      <c r="A18" s="67"/>
      <c r="B18" s="69" t="s">
        <v>74</v>
      </c>
      <c r="C18" s="69"/>
      <c r="D18" s="69"/>
      <c r="E18" s="69"/>
      <c r="F18" s="70" t="s">
        <v>137</v>
      </c>
      <c r="G18" s="81"/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3">
        <f>AA18</f>
        <v>0</v>
      </c>
    </row>
    <row r="19" spans="1:29" s="79" customFormat="1" x14ac:dyDescent="0.15">
      <c r="A19" s="82" t="s">
        <v>75</v>
      </c>
      <c r="B19" s="83" t="s">
        <v>76</v>
      </c>
      <c r="C19" s="83"/>
      <c r="D19" s="83"/>
      <c r="E19" s="83"/>
      <c r="F19" s="84"/>
      <c r="G19" s="82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</row>
    <row r="20" spans="1:29" x14ac:dyDescent="0.15">
      <c r="A20" s="67"/>
      <c r="B20" s="69" t="s">
        <v>77</v>
      </c>
      <c r="C20" s="69"/>
      <c r="D20" s="69"/>
      <c r="E20" s="69"/>
      <c r="F20" s="70" t="s">
        <v>138</v>
      </c>
      <c r="G20" s="81"/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86">
        <f>AA20</f>
        <v>0</v>
      </c>
    </row>
    <row r="21" spans="1:29" s="79" customFormat="1" x14ac:dyDescent="0.15">
      <c r="A21" s="74" t="s">
        <v>78</v>
      </c>
      <c r="B21" s="75" t="s">
        <v>79</v>
      </c>
      <c r="C21" s="75"/>
      <c r="D21" s="75"/>
      <c r="E21" s="75"/>
      <c r="F21" s="8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6"/>
      <c r="X21" s="76"/>
      <c r="Y21" s="76"/>
      <c r="Z21" s="76"/>
      <c r="AA21" s="76"/>
    </row>
    <row r="22" spans="1:29" s="61" customFormat="1" ht="13" x14ac:dyDescent="0.15">
      <c r="A22" s="67">
        <v>1</v>
      </c>
      <c r="B22" s="52" t="s">
        <v>82</v>
      </c>
      <c r="C22" s="53" t="s">
        <v>58</v>
      </c>
      <c r="D22" s="54" t="s">
        <v>59</v>
      </c>
      <c r="E22" s="88" t="s">
        <v>80</v>
      </c>
      <c r="F22" s="67" t="s">
        <v>83</v>
      </c>
      <c r="G22" s="57" t="s">
        <v>81</v>
      </c>
      <c r="H22" s="58">
        <v>0</v>
      </c>
      <c r="I22" s="58">
        <v>1</v>
      </c>
      <c r="J22" s="58">
        <v>1</v>
      </c>
      <c r="K22" s="58">
        <v>0</v>
      </c>
      <c r="L22" s="58">
        <v>0</v>
      </c>
      <c r="M22" s="58">
        <f t="shared" ref="M22" si="5">SUM(K22:L22)</f>
        <v>0</v>
      </c>
      <c r="N22" s="58">
        <v>0</v>
      </c>
      <c r="O22" s="58">
        <v>0</v>
      </c>
      <c r="P22" s="58">
        <f t="shared" ref="P22" si="6">SUM(N22:O22)</f>
        <v>0</v>
      </c>
      <c r="Q22" s="58">
        <v>0</v>
      </c>
      <c r="R22" s="58">
        <v>0</v>
      </c>
      <c r="S22" s="58">
        <f t="shared" ref="S22" si="7">SUM(Q22:R22)</f>
        <v>0</v>
      </c>
      <c r="T22" s="58">
        <v>0</v>
      </c>
      <c r="U22" s="58">
        <v>0</v>
      </c>
      <c r="V22" s="58"/>
      <c r="W22" s="59">
        <v>0</v>
      </c>
      <c r="X22" s="59">
        <v>0</v>
      </c>
      <c r="Y22" s="59">
        <v>0</v>
      </c>
      <c r="Z22" s="59">
        <v>0</v>
      </c>
      <c r="AA22" s="59">
        <f t="shared" ref="AA22" si="8">SUM(W22:X22)</f>
        <v>0</v>
      </c>
    </row>
    <row r="23" spans="1:29" x14ac:dyDescent="0.15">
      <c r="A23" s="89"/>
      <c r="B23" s="90" t="s">
        <v>84</v>
      </c>
      <c r="C23" s="90"/>
      <c r="D23" s="90"/>
      <c r="E23" s="90"/>
      <c r="F23" s="70" t="s">
        <v>139</v>
      </c>
      <c r="G23" s="90"/>
      <c r="H23" s="91">
        <f t="shared" ref="H23:AA23" si="9">SUM(H22:H22)</f>
        <v>0</v>
      </c>
      <c r="I23" s="91">
        <f t="shared" si="9"/>
        <v>1</v>
      </c>
      <c r="J23" s="91">
        <f t="shared" si="9"/>
        <v>1</v>
      </c>
      <c r="K23" s="91">
        <f t="shared" si="9"/>
        <v>0</v>
      </c>
      <c r="L23" s="91">
        <f t="shared" si="9"/>
        <v>0</v>
      </c>
      <c r="M23" s="91">
        <f t="shared" si="9"/>
        <v>0</v>
      </c>
      <c r="N23" s="91">
        <f t="shared" si="9"/>
        <v>0</v>
      </c>
      <c r="O23" s="91">
        <f t="shared" si="9"/>
        <v>0</v>
      </c>
      <c r="P23" s="91">
        <f t="shared" si="9"/>
        <v>0</v>
      </c>
      <c r="Q23" s="91">
        <f t="shared" si="9"/>
        <v>0</v>
      </c>
      <c r="R23" s="91">
        <f t="shared" si="9"/>
        <v>0</v>
      </c>
      <c r="S23" s="91">
        <f t="shared" si="9"/>
        <v>0</v>
      </c>
      <c r="T23" s="91">
        <f t="shared" si="9"/>
        <v>0</v>
      </c>
      <c r="U23" s="91">
        <f t="shared" si="9"/>
        <v>0</v>
      </c>
      <c r="V23" s="91">
        <f t="shared" si="9"/>
        <v>0</v>
      </c>
      <c r="W23" s="91">
        <f t="shared" si="9"/>
        <v>0</v>
      </c>
      <c r="X23" s="91">
        <f t="shared" si="9"/>
        <v>0</v>
      </c>
      <c r="Y23" s="91">
        <f t="shared" si="9"/>
        <v>0</v>
      </c>
      <c r="Z23" s="91">
        <f t="shared" si="9"/>
        <v>0</v>
      </c>
      <c r="AA23" s="91">
        <f t="shared" si="9"/>
        <v>0</v>
      </c>
      <c r="AB23" s="73">
        <f>AA23</f>
        <v>0</v>
      </c>
    </row>
    <row r="24" spans="1:29" x14ac:dyDescent="0.15">
      <c r="A24" s="245" t="s">
        <v>26</v>
      </c>
      <c r="B24" s="245" t="s">
        <v>27</v>
      </c>
      <c r="C24" s="245" t="s">
        <v>28</v>
      </c>
      <c r="D24" s="245" t="s">
        <v>29</v>
      </c>
      <c r="E24" s="245" t="s">
        <v>27</v>
      </c>
      <c r="F24" s="245" t="s">
        <v>30</v>
      </c>
      <c r="G24" s="245" t="s">
        <v>31</v>
      </c>
      <c r="H24" s="250" t="s">
        <v>32</v>
      </c>
      <c r="I24" s="253" t="s">
        <v>33</v>
      </c>
      <c r="J24" s="250" t="s">
        <v>34</v>
      </c>
      <c r="K24" s="256" t="s">
        <v>35</v>
      </c>
      <c r="L24" s="257"/>
      <c r="M24" s="258"/>
      <c r="N24" s="256" t="s">
        <v>36</v>
      </c>
      <c r="O24" s="257"/>
      <c r="P24" s="258"/>
      <c r="Q24" s="256" t="s">
        <v>37</v>
      </c>
      <c r="R24" s="257"/>
      <c r="S24" s="258"/>
      <c r="T24" s="263" t="s">
        <v>55</v>
      </c>
      <c r="U24" s="245" t="s">
        <v>39</v>
      </c>
      <c r="V24" s="245" t="s">
        <v>40</v>
      </c>
      <c r="W24" s="250" t="s">
        <v>41</v>
      </c>
      <c r="X24" s="250" t="s">
        <v>42</v>
      </c>
      <c r="Y24" s="250" t="s">
        <v>43</v>
      </c>
      <c r="Z24" s="250" t="s">
        <v>44</v>
      </c>
      <c r="AA24" s="250" t="s">
        <v>45</v>
      </c>
      <c r="AB24" s="73"/>
    </row>
    <row r="25" spans="1:29" x14ac:dyDescent="0.15">
      <c r="A25" s="246"/>
      <c r="B25" s="246"/>
      <c r="C25" s="246"/>
      <c r="D25" s="246"/>
      <c r="E25" s="246"/>
      <c r="F25" s="246"/>
      <c r="G25" s="246"/>
      <c r="H25" s="251"/>
      <c r="I25" s="254"/>
      <c r="J25" s="251"/>
      <c r="K25" s="259" t="s">
        <v>46</v>
      </c>
      <c r="L25" s="259" t="s">
        <v>47</v>
      </c>
      <c r="M25" s="261" t="s">
        <v>48</v>
      </c>
      <c r="N25" s="259" t="s">
        <v>46</v>
      </c>
      <c r="O25" s="259" t="s">
        <v>47</v>
      </c>
      <c r="P25" s="261" t="s">
        <v>49</v>
      </c>
      <c r="Q25" s="259" t="s">
        <v>46</v>
      </c>
      <c r="R25" s="259" t="s">
        <v>47</v>
      </c>
      <c r="S25" s="261" t="s">
        <v>50</v>
      </c>
      <c r="T25" s="263"/>
      <c r="U25" s="246"/>
      <c r="V25" s="246"/>
      <c r="W25" s="251"/>
      <c r="X25" s="251"/>
      <c r="Y25" s="251"/>
      <c r="Z25" s="251"/>
      <c r="AA25" s="251"/>
      <c r="AB25" s="73"/>
    </row>
    <row r="26" spans="1:29" x14ac:dyDescent="0.15">
      <c r="A26" s="247"/>
      <c r="B26" s="247"/>
      <c r="C26" s="247"/>
      <c r="D26" s="247"/>
      <c r="E26" s="247"/>
      <c r="F26" s="247"/>
      <c r="G26" s="247"/>
      <c r="H26" s="252"/>
      <c r="I26" s="255"/>
      <c r="J26" s="252"/>
      <c r="K26" s="260"/>
      <c r="L26" s="260"/>
      <c r="M26" s="262"/>
      <c r="N26" s="260"/>
      <c r="O26" s="260"/>
      <c r="P26" s="262"/>
      <c r="Q26" s="260"/>
      <c r="R26" s="260"/>
      <c r="S26" s="262"/>
      <c r="T26" s="263"/>
      <c r="U26" s="247"/>
      <c r="V26" s="247"/>
      <c r="W26" s="252"/>
      <c r="X26" s="252"/>
      <c r="Y26" s="252"/>
      <c r="Z26" s="252"/>
      <c r="AA26" s="252"/>
      <c r="AB26" s="73"/>
    </row>
    <row r="27" spans="1:29" s="79" customFormat="1" x14ac:dyDescent="0.15">
      <c r="A27" s="74" t="s">
        <v>85</v>
      </c>
      <c r="B27" s="48" t="s">
        <v>86</v>
      </c>
      <c r="C27" s="48"/>
      <c r="D27" s="48"/>
      <c r="E27" s="48"/>
      <c r="F27" s="9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</row>
    <row r="28" spans="1:29" s="61" customFormat="1" ht="13" x14ac:dyDescent="0.15">
      <c r="A28" s="67">
        <v>1</v>
      </c>
      <c r="B28" s="52" t="s">
        <v>89</v>
      </c>
      <c r="C28" s="53" t="s">
        <v>58</v>
      </c>
      <c r="D28" s="54" t="s">
        <v>59</v>
      </c>
      <c r="E28" s="88" t="s">
        <v>87</v>
      </c>
      <c r="F28" s="67" t="s">
        <v>90</v>
      </c>
      <c r="G28" s="57" t="s">
        <v>88</v>
      </c>
      <c r="H28" s="58">
        <v>0</v>
      </c>
      <c r="I28" s="58">
        <v>1</v>
      </c>
      <c r="J28" s="58">
        <v>1</v>
      </c>
      <c r="K28" s="58">
        <v>0</v>
      </c>
      <c r="L28" s="58">
        <v>0</v>
      </c>
      <c r="M28" s="58">
        <f t="shared" ref="M28" si="10">SUM(K28:L28)</f>
        <v>0</v>
      </c>
      <c r="N28" s="58">
        <v>0</v>
      </c>
      <c r="O28" s="58">
        <v>0</v>
      </c>
      <c r="P28" s="58">
        <f t="shared" ref="P28" si="11">SUM(N28:O28)</f>
        <v>0</v>
      </c>
      <c r="Q28" s="58">
        <v>0</v>
      </c>
      <c r="R28" s="58">
        <v>0</v>
      </c>
      <c r="S28" s="58">
        <f t="shared" ref="S28" si="12">SUM(Q28:R28)</f>
        <v>0</v>
      </c>
      <c r="T28" s="58">
        <v>0</v>
      </c>
      <c r="U28" s="58">
        <v>0</v>
      </c>
      <c r="V28" s="58"/>
      <c r="W28" s="59">
        <v>0</v>
      </c>
      <c r="X28" s="59">
        <v>0</v>
      </c>
      <c r="Y28" s="59">
        <v>0</v>
      </c>
      <c r="Z28" s="59">
        <v>0</v>
      </c>
      <c r="AA28" s="59">
        <f t="shared" ref="AA28" si="13">SUM(W28:X28)</f>
        <v>0</v>
      </c>
    </row>
    <row r="29" spans="1:29" x14ac:dyDescent="0.15">
      <c r="A29" s="67"/>
      <c r="B29" s="69" t="s">
        <v>91</v>
      </c>
      <c r="C29" s="69"/>
      <c r="D29" s="69"/>
      <c r="E29" s="69"/>
      <c r="F29" s="70" t="s">
        <v>140</v>
      </c>
      <c r="G29" s="94"/>
      <c r="H29" s="72">
        <f t="shared" ref="H29:AA29" si="14">SUM(H28:H28)</f>
        <v>0</v>
      </c>
      <c r="I29" s="72">
        <f t="shared" si="14"/>
        <v>1</v>
      </c>
      <c r="J29" s="72">
        <f t="shared" si="14"/>
        <v>1</v>
      </c>
      <c r="K29" s="72">
        <f t="shared" si="14"/>
        <v>0</v>
      </c>
      <c r="L29" s="72">
        <f t="shared" si="14"/>
        <v>0</v>
      </c>
      <c r="M29" s="72">
        <f t="shared" si="14"/>
        <v>0</v>
      </c>
      <c r="N29" s="72">
        <f t="shared" si="14"/>
        <v>0</v>
      </c>
      <c r="O29" s="72">
        <f t="shared" si="14"/>
        <v>0</v>
      </c>
      <c r="P29" s="72">
        <f t="shared" si="14"/>
        <v>0</v>
      </c>
      <c r="Q29" s="72">
        <f t="shared" si="14"/>
        <v>0</v>
      </c>
      <c r="R29" s="72">
        <f t="shared" si="14"/>
        <v>0</v>
      </c>
      <c r="S29" s="72">
        <f t="shared" si="14"/>
        <v>0</v>
      </c>
      <c r="T29" s="72">
        <f t="shared" si="14"/>
        <v>0</v>
      </c>
      <c r="U29" s="72">
        <f t="shared" si="14"/>
        <v>0</v>
      </c>
      <c r="V29" s="72">
        <f t="shared" si="14"/>
        <v>0</v>
      </c>
      <c r="W29" s="72">
        <f t="shared" si="14"/>
        <v>0</v>
      </c>
      <c r="X29" s="72">
        <f t="shared" si="14"/>
        <v>0</v>
      </c>
      <c r="Y29" s="72">
        <f t="shared" si="14"/>
        <v>0</v>
      </c>
      <c r="Z29" s="72">
        <f t="shared" si="14"/>
        <v>0</v>
      </c>
      <c r="AA29" s="72">
        <f t="shared" si="14"/>
        <v>0</v>
      </c>
      <c r="AB29" s="73">
        <f>AA29</f>
        <v>0</v>
      </c>
      <c r="AC29" s="95"/>
    </row>
    <row r="30" spans="1:29" s="79" customFormat="1" x14ac:dyDescent="0.15">
      <c r="A30" s="74" t="s">
        <v>92</v>
      </c>
      <c r="B30" s="75" t="s">
        <v>93</v>
      </c>
      <c r="C30" s="75"/>
      <c r="D30" s="75"/>
      <c r="E30" s="75"/>
      <c r="F30" s="96"/>
      <c r="G30" s="78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6"/>
      <c r="X30" s="76"/>
      <c r="Y30" s="76"/>
      <c r="Z30" s="76"/>
      <c r="AA30" s="76"/>
      <c r="AC30" s="97"/>
    </row>
    <row r="31" spans="1:29" x14ac:dyDescent="0.15">
      <c r="A31" s="64"/>
      <c r="B31" s="98" t="s">
        <v>94</v>
      </c>
      <c r="C31" s="98"/>
      <c r="D31" s="98"/>
      <c r="E31" s="98"/>
      <c r="F31" s="70" t="s">
        <v>141</v>
      </c>
      <c r="G31" s="81"/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3">
        <f>AA31</f>
        <v>0</v>
      </c>
    </row>
    <row r="32" spans="1:29" s="79" customFormat="1" x14ac:dyDescent="0.15">
      <c r="A32" s="74" t="s">
        <v>95</v>
      </c>
      <c r="B32" s="48" t="s">
        <v>96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spans="1:29" x14ac:dyDescent="0.15">
      <c r="A33" s="55"/>
      <c r="B33" s="69" t="s">
        <v>97</v>
      </c>
      <c r="C33" s="69"/>
      <c r="D33" s="69"/>
      <c r="E33" s="69"/>
      <c r="F33" s="70" t="s">
        <v>142</v>
      </c>
      <c r="G33" s="71"/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3">
        <f>AA33</f>
        <v>0</v>
      </c>
    </row>
    <row r="34" spans="1:29" s="79" customFormat="1" x14ac:dyDescent="0.15">
      <c r="A34" s="74" t="s">
        <v>98</v>
      </c>
      <c r="B34" s="75" t="s">
        <v>99</v>
      </c>
      <c r="C34" s="75"/>
      <c r="D34" s="75"/>
      <c r="E34" s="75"/>
      <c r="F34" s="87"/>
      <c r="G34" s="99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5"/>
      <c r="X34" s="75"/>
      <c r="Y34" s="75"/>
      <c r="Z34" s="75"/>
      <c r="AA34" s="75"/>
    </row>
    <row r="35" spans="1:29" x14ac:dyDescent="0.15">
      <c r="A35" s="67"/>
      <c r="B35" s="69" t="s">
        <v>100</v>
      </c>
      <c r="C35" s="69"/>
      <c r="D35" s="69"/>
      <c r="E35" s="69"/>
      <c r="F35" s="70" t="s">
        <v>143</v>
      </c>
      <c r="G35" s="71"/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72">
        <v>0</v>
      </c>
      <c r="AA35" s="72">
        <v>0</v>
      </c>
      <c r="AB35" s="73">
        <f>AA35</f>
        <v>0</v>
      </c>
    </row>
    <row r="36" spans="1:29" s="79" customFormat="1" x14ac:dyDescent="0.15">
      <c r="A36" s="74" t="s">
        <v>101</v>
      </c>
      <c r="B36" s="75" t="s">
        <v>102</v>
      </c>
      <c r="C36" s="75"/>
      <c r="D36" s="75"/>
      <c r="E36" s="75"/>
      <c r="F36" s="87"/>
      <c r="G36" s="78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6"/>
      <c r="X36" s="76"/>
      <c r="Y36" s="76"/>
      <c r="Z36" s="76"/>
      <c r="AA36" s="76"/>
    </row>
    <row r="37" spans="1:29" s="61" customFormat="1" ht="13" x14ac:dyDescent="0.15">
      <c r="A37" s="67">
        <v>1</v>
      </c>
      <c r="B37" s="52" t="s">
        <v>104</v>
      </c>
      <c r="C37" s="53" t="s">
        <v>58</v>
      </c>
      <c r="D37" s="54" t="s">
        <v>59</v>
      </c>
      <c r="E37" s="88" t="s">
        <v>103</v>
      </c>
      <c r="F37" s="67" t="s">
        <v>105</v>
      </c>
      <c r="G37" s="53" t="s">
        <v>103</v>
      </c>
      <c r="H37" s="58">
        <v>0</v>
      </c>
      <c r="I37" s="58">
        <v>1</v>
      </c>
      <c r="J37" s="58">
        <v>1</v>
      </c>
      <c r="K37" s="58">
        <v>0</v>
      </c>
      <c r="L37" s="58">
        <v>0</v>
      </c>
      <c r="M37" s="58">
        <f t="shared" ref="M37" si="15">+SUM(K37:L37)</f>
        <v>0</v>
      </c>
      <c r="N37" s="58">
        <v>0</v>
      </c>
      <c r="O37" s="58">
        <v>0</v>
      </c>
      <c r="P37" s="58">
        <f t="shared" ref="P37" si="16">+SUM(N37:O37)</f>
        <v>0</v>
      </c>
      <c r="Q37" s="58">
        <v>0</v>
      </c>
      <c r="R37" s="58">
        <v>0</v>
      </c>
      <c r="S37" s="58">
        <f t="shared" ref="S37" si="17">+SUM(Q37:R37)</f>
        <v>0</v>
      </c>
      <c r="T37" s="58">
        <v>3</v>
      </c>
      <c r="U37" s="58">
        <v>0</v>
      </c>
      <c r="V37" s="58"/>
      <c r="W37" s="59">
        <v>0</v>
      </c>
      <c r="X37" s="59">
        <v>0</v>
      </c>
      <c r="Y37" s="59">
        <v>0</v>
      </c>
      <c r="Z37" s="59">
        <v>0</v>
      </c>
      <c r="AA37" s="59">
        <f t="shared" ref="AA37" si="18">SUM(W37:X37)</f>
        <v>0</v>
      </c>
      <c r="AB37" s="100"/>
    </row>
    <row r="38" spans="1:29" x14ac:dyDescent="0.15">
      <c r="A38" s="67"/>
      <c r="B38" s="69" t="s">
        <v>106</v>
      </c>
      <c r="C38" s="69"/>
      <c r="D38" s="69"/>
      <c r="E38" s="69"/>
      <c r="F38" s="81" t="s">
        <v>144</v>
      </c>
      <c r="G38" s="71"/>
      <c r="H38" s="72">
        <f t="shared" ref="H38:AA38" si="19">SUM(H37:H37)</f>
        <v>0</v>
      </c>
      <c r="I38" s="72">
        <f t="shared" si="19"/>
        <v>1</v>
      </c>
      <c r="J38" s="72">
        <f t="shared" si="19"/>
        <v>1</v>
      </c>
      <c r="K38" s="72">
        <f t="shared" si="19"/>
        <v>0</v>
      </c>
      <c r="L38" s="72">
        <f t="shared" si="19"/>
        <v>0</v>
      </c>
      <c r="M38" s="72">
        <f t="shared" si="19"/>
        <v>0</v>
      </c>
      <c r="N38" s="72">
        <f t="shared" si="19"/>
        <v>0</v>
      </c>
      <c r="O38" s="72">
        <f t="shared" si="19"/>
        <v>0</v>
      </c>
      <c r="P38" s="72">
        <f t="shared" si="19"/>
        <v>0</v>
      </c>
      <c r="Q38" s="72">
        <f t="shared" si="19"/>
        <v>0</v>
      </c>
      <c r="R38" s="72">
        <f t="shared" si="19"/>
        <v>0</v>
      </c>
      <c r="S38" s="72">
        <f t="shared" si="19"/>
        <v>0</v>
      </c>
      <c r="T38" s="72">
        <f t="shared" si="19"/>
        <v>3</v>
      </c>
      <c r="U38" s="72">
        <f t="shared" si="19"/>
        <v>0</v>
      </c>
      <c r="V38" s="72">
        <f t="shared" si="19"/>
        <v>0</v>
      </c>
      <c r="W38" s="72">
        <f t="shared" si="19"/>
        <v>0</v>
      </c>
      <c r="X38" s="72">
        <f t="shared" si="19"/>
        <v>0</v>
      </c>
      <c r="Y38" s="72">
        <f t="shared" si="19"/>
        <v>0</v>
      </c>
      <c r="Z38" s="72">
        <f t="shared" si="19"/>
        <v>0</v>
      </c>
      <c r="AA38" s="72">
        <f t="shared" si="19"/>
        <v>0</v>
      </c>
      <c r="AB38" s="73">
        <f>AA38</f>
        <v>0</v>
      </c>
    </row>
    <row r="39" spans="1:29" x14ac:dyDescent="0.15">
      <c r="A39" s="245" t="s">
        <v>26</v>
      </c>
      <c r="B39" s="245" t="s">
        <v>27</v>
      </c>
      <c r="C39" s="245" t="s">
        <v>28</v>
      </c>
      <c r="D39" s="245" t="s">
        <v>29</v>
      </c>
      <c r="E39" s="245" t="s">
        <v>27</v>
      </c>
      <c r="F39" s="245" t="s">
        <v>30</v>
      </c>
      <c r="G39" s="245" t="s">
        <v>31</v>
      </c>
      <c r="H39" s="250" t="s">
        <v>32</v>
      </c>
      <c r="I39" s="253" t="s">
        <v>33</v>
      </c>
      <c r="J39" s="250" t="s">
        <v>34</v>
      </c>
      <c r="K39" s="256" t="s">
        <v>35</v>
      </c>
      <c r="L39" s="257"/>
      <c r="M39" s="258"/>
      <c r="N39" s="256" t="s">
        <v>36</v>
      </c>
      <c r="O39" s="257"/>
      <c r="P39" s="258"/>
      <c r="Q39" s="256" t="s">
        <v>37</v>
      </c>
      <c r="R39" s="257"/>
      <c r="S39" s="258"/>
      <c r="T39" s="263" t="s">
        <v>55</v>
      </c>
      <c r="U39" s="245" t="s">
        <v>39</v>
      </c>
      <c r="V39" s="245" t="s">
        <v>40</v>
      </c>
      <c r="W39" s="250" t="s">
        <v>41</v>
      </c>
      <c r="X39" s="250" t="s">
        <v>42</v>
      </c>
      <c r="Y39" s="250" t="s">
        <v>43</v>
      </c>
      <c r="Z39" s="250" t="s">
        <v>44</v>
      </c>
      <c r="AA39" s="250" t="s">
        <v>45</v>
      </c>
      <c r="AB39" s="73"/>
    </row>
    <row r="40" spans="1:29" x14ac:dyDescent="0.15">
      <c r="A40" s="246"/>
      <c r="B40" s="246"/>
      <c r="C40" s="246"/>
      <c r="D40" s="246"/>
      <c r="E40" s="246"/>
      <c r="F40" s="246"/>
      <c r="G40" s="246"/>
      <c r="H40" s="251"/>
      <c r="I40" s="254"/>
      <c r="J40" s="251"/>
      <c r="K40" s="259" t="s">
        <v>46</v>
      </c>
      <c r="L40" s="259" t="s">
        <v>47</v>
      </c>
      <c r="M40" s="261" t="s">
        <v>48</v>
      </c>
      <c r="N40" s="259" t="s">
        <v>46</v>
      </c>
      <c r="O40" s="259" t="s">
        <v>47</v>
      </c>
      <c r="P40" s="261" t="s">
        <v>49</v>
      </c>
      <c r="Q40" s="259" t="s">
        <v>46</v>
      </c>
      <c r="R40" s="259" t="s">
        <v>47</v>
      </c>
      <c r="S40" s="261" t="s">
        <v>50</v>
      </c>
      <c r="T40" s="263"/>
      <c r="U40" s="246"/>
      <c r="V40" s="246"/>
      <c r="W40" s="251"/>
      <c r="X40" s="251"/>
      <c r="Y40" s="251"/>
      <c r="Z40" s="251"/>
      <c r="AA40" s="251"/>
      <c r="AB40" s="73"/>
    </row>
    <row r="41" spans="1:29" x14ac:dyDescent="0.15">
      <c r="A41" s="247"/>
      <c r="B41" s="247"/>
      <c r="C41" s="247"/>
      <c r="D41" s="247"/>
      <c r="E41" s="247"/>
      <c r="F41" s="247"/>
      <c r="G41" s="247"/>
      <c r="H41" s="252"/>
      <c r="I41" s="255"/>
      <c r="J41" s="252"/>
      <c r="K41" s="260"/>
      <c r="L41" s="260"/>
      <c r="M41" s="262"/>
      <c r="N41" s="260"/>
      <c r="O41" s="260"/>
      <c r="P41" s="262"/>
      <c r="Q41" s="260"/>
      <c r="R41" s="260"/>
      <c r="S41" s="262"/>
      <c r="T41" s="263"/>
      <c r="U41" s="247"/>
      <c r="V41" s="247"/>
      <c r="W41" s="252"/>
      <c r="X41" s="252"/>
      <c r="Y41" s="252"/>
      <c r="Z41" s="252"/>
      <c r="AA41" s="252"/>
      <c r="AB41" s="73"/>
    </row>
    <row r="42" spans="1:29" s="79" customFormat="1" x14ac:dyDescent="0.15">
      <c r="A42" s="74" t="s">
        <v>107</v>
      </c>
      <c r="B42" s="75" t="s">
        <v>108</v>
      </c>
      <c r="C42" s="75"/>
      <c r="D42" s="75"/>
      <c r="E42" s="75"/>
      <c r="F42" s="96"/>
      <c r="G42" s="78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6"/>
      <c r="X42" s="76"/>
      <c r="Y42" s="76"/>
      <c r="Z42" s="76"/>
      <c r="AA42" s="76"/>
      <c r="AC42" s="80"/>
    </row>
    <row r="43" spans="1:29" s="105" customFormat="1" ht="21" customHeight="1" x14ac:dyDescent="0.2">
      <c r="A43" s="88"/>
      <c r="B43" s="101" t="s">
        <v>109</v>
      </c>
      <c r="C43" s="101"/>
      <c r="D43" s="101"/>
      <c r="E43" s="101"/>
      <c r="F43" s="70" t="s">
        <v>145</v>
      </c>
      <c r="G43" s="102"/>
      <c r="H43" s="103">
        <v>0</v>
      </c>
      <c r="I43" s="103">
        <v>0</v>
      </c>
      <c r="J43" s="103">
        <v>0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4">
        <f>AA43</f>
        <v>0</v>
      </c>
    </row>
    <row r="44" spans="1:29" x14ac:dyDescent="0.15">
      <c r="A44" s="74" t="s">
        <v>110</v>
      </c>
      <c r="B44" s="75" t="s">
        <v>111</v>
      </c>
      <c r="C44" s="75"/>
      <c r="D44" s="75"/>
      <c r="E44" s="75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6"/>
      <c r="X44" s="76"/>
      <c r="Y44" s="76"/>
      <c r="Z44" s="76"/>
      <c r="AA44" s="76"/>
      <c r="AB44" s="73"/>
    </row>
    <row r="45" spans="1:29" s="61" customFormat="1" x14ac:dyDescent="0.15">
      <c r="A45" s="67"/>
      <c r="B45" s="69" t="s">
        <v>112</v>
      </c>
      <c r="C45" s="106"/>
      <c r="D45" s="106"/>
      <c r="E45" s="106"/>
      <c r="F45" s="107" t="s">
        <v>146</v>
      </c>
      <c r="G45" s="71"/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2">
        <v>0</v>
      </c>
      <c r="AB45" s="100">
        <f>AA45</f>
        <v>0</v>
      </c>
    </row>
    <row r="46" spans="1:29" x14ac:dyDescent="0.15">
      <c r="A46" s="74" t="s">
        <v>113</v>
      </c>
      <c r="B46" s="75" t="s">
        <v>114</v>
      </c>
      <c r="C46" s="75"/>
      <c r="D46" s="75"/>
      <c r="E46" s="75"/>
      <c r="F46" s="77"/>
      <c r="G46" s="78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6"/>
      <c r="X46" s="76"/>
      <c r="Y46" s="76"/>
      <c r="Z46" s="76"/>
      <c r="AA46" s="76"/>
      <c r="AB46" s="73">
        <f>SUM(W45:X45)</f>
        <v>0</v>
      </c>
    </row>
    <row r="47" spans="1:29" s="61" customFormat="1" x14ac:dyDescent="0.15">
      <c r="A47" s="55"/>
      <c r="B47" s="69" t="s">
        <v>115</v>
      </c>
      <c r="C47" s="69"/>
      <c r="D47" s="69"/>
      <c r="E47" s="69"/>
      <c r="F47" s="70" t="s">
        <v>147</v>
      </c>
      <c r="G47" s="71"/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2">
        <v>0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72">
        <v>0</v>
      </c>
      <c r="AA47" s="72">
        <v>0</v>
      </c>
      <c r="AB47" s="100">
        <f>AA47</f>
        <v>0</v>
      </c>
    </row>
    <row r="48" spans="1:29" x14ac:dyDescent="0.15">
      <c r="A48" s="74" t="s">
        <v>116</v>
      </c>
      <c r="B48" s="75" t="s">
        <v>117</v>
      </c>
      <c r="C48" s="75"/>
      <c r="D48" s="75"/>
      <c r="E48" s="75"/>
      <c r="F48" s="77"/>
      <c r="G48" s="99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5"/>
      <c r="X48" s="75"/>
      <c r="Y48" s="75"/>
      <c r="Z48" s="75"/>
      <c r="AA48" s="75"/>
      <c r="AB48" s="73"/>
    </row>
    <row r="49" spans="1:29" s="61" customFormat="1" ht="13" x14ac:dyDescent="0.15">
      <c r="A49" s="67">
        <v>10</v>
      </c>
      <c r="B49" s="52" t="s">
        <v>120</v>
      </c>
      <c r="C49" s="53" t="s">
        <v>58</v>
      </c>
      <c r="D49" s="54" t="s">
        <v>59</v>
      </c>
      <c r="E49" s="88" t="s">
        <v>118</v>
      </c>
      <c r="F49" s="67" t="s">
        <v>121</v>
      </c>
      <c r="G49" s="57" t="s">
        <v>119</v>
      </c>
      <c r="H49" s="58">
        <v>0</v>
      </c>
      <c r="I49" s="58">
        <v>1</v>
      </c>
      <c r="J49" s="58">
        <v>1</v>
      </c>
      <c r="K49" s="58">
        <v>0</v>
      </c>
      <c r="L49" s="58">
        <v>0</v>
      </c>
      <c r="M49" s="66">
        <f t="shared" ref="M49" si="20">SUM(K49:L49)</f>
        <v>0</v>
      </c>
      <c r="N49" s="58">
        <v>0</v>
      </c>
      <c r="O49" s="58">
        <v>0</v>
      </c>
      <c r="P49" s="66">
        <f t="shared" ref="P49" si="21">SUM(N49:O49)</f>
        <v>0</v>
      </c>
      <c r="Q49" s="58">
        <v>0</v>
      </c>
      <c r="R49" s="58">
        <v>0</v>
      </c>
      <c r="S49" s="66">
        <f t="shared" ref="S49" si="22">SUM(Q49:R49)</f>
        <v>0</v>
      </c>
      <c r="T49" s="58">
        <v>5</v>
      </c>
      <c r="U49" s="58">
        <v>0</v>
      </c>
      <c r="V49" s="58"/>
      <c r="W49" s="59">
        <v>0</v>
      </c>
      <c r="X49" s="59">
        <v>0</v>
      </c>
      <c r="Y49" s="59">
        <v>0</v>
      </c>
      <c r="Z49" s="59">
        <v>0</v>
      </c>
      <c r="AA49" s="59">
        <f t="shared" ref="AA49" si="23">SUM(W49:X49)</f>
        <v>0</v>
      </c>
    </row>
    <row r="50" spans="1:29" x14ac:dyDescent="0.15">
      <c r="A50" s="55"/>
      <c r="B50" s="69" t="s">
        <v>122</v>
      </c>
      <c r="C50" s="69"/>
      <c r="D50" s="69"/>
      <c r="E50" s="69"/>
      <c r="F50" s="70" t="s">
        <v>148</v>
      </c>
      <c r="G50" s="71"/>
      <c r="H50" s="72">
        <f t="shared" ref="H50:AA50" si="24">SUM(H49:H49)</f>
        <v>0</v>
      </c>
      <c r="I50" s="72">
        <f t="shared" si="24"/>
        <v>1</v>
      </c>
      <c r="J50" s="72">
        <f t="shared" si="24"/>
        <v>1</v>
      </c>
      <c r="K50" s="72">
        <f t="shared" si="24"/>
        <v>0</v>
      </c>
      <c r="L50" s="72">
        <f t="shared" si="24"/>
        <v>0</v>
      </c>
      <c r="M50" s="72">
        <f t="shared" si="24"/>
        <v>0</v>
      </c>
      <c r="N50" s="72">
        <f t="shared" si="24"/>
        <v>0</v>
      </c>
      <c r="O50" s="72">
        <f t="shared" si="24"/>
        <v>0</v>
      </c>
      <c r="P50" s="72">
        <f t="shared" si="24"/>
        <v>0</v>
      </c>
      <c r="Q50" s="72">
        <f t="shared" si="24"/>
        <v>0</v>
      </c>
      <c r="R50" s="72">
        <f t="shared" si="24"/>
        <v>0</v>
      </c>
      <c r="S50" s="72">
        <f t="shared" si="24"/>
        <v>0</v>
      </c>
      <c r="T50" s="72">
        <f t="shared" si="24"/>
        <v>5</v>
      </c>
      <c r="U50" s="72">
        <f t="shared" si="24"/>
        <v>0</v>
      </c>
      <c r="V50" s="72">
        <f t="shared" si="24"/>
        <v>0</v>
      </c>
      <c r="W50" s="72">
        <f t="shared" si="24"/>
        <v>0</v>
      </c>
      <c r="X50" s="72">
        <f t="shared" si="24"/>
        <v>0</v>
      </c>
      <c r="Y50" s="72">
        <f t="shared" si="24"/>
        <v>0</v>
      </c>
      <c r="Z50" s="72">
        <f t="shared" si="24"/>
        <v>0</v>
      </c>
      <c r="AA50" s="72">
        <f t="shared" si="24"/>
        <v>0</v>
      </c>
      <c r="AB50" s="73">
        <f>AA50</f>
        <v>0</v>
      </c>
    </row>
    <row r="51" spans="1:29" x14ac:dyDescent="0.15">
      <c r="A51" s="245" t="s">
        <v>26</v>
      </c>
      <c r="B51" s="245" t="s">
        <v>27</v>
      </c>
      <c r="C51" s="245" t="s">
        <v>28</v>
      </c>
      <c r="D51" s="245" t="s">
        <v>29</v>
      </c>
      <c r="E51" s="245" t="s">
        <v>27</v>
      </c>
      <c r="F51" s="245" t="s">
        <v>30</v>
      </c>
      <c r="G51" s="245" t="s">
        <v>31</v>
      </c>
      <c r="H51" s="250" t="s">
        <v>32</v>
      </c>
      <c r="I51" s="253" t="s">
        <v>33</v>
      </c>
      <c r="J51" s="250" t="s">
        <v>34</v>
      </c>
      <c r="K51" s="256" t="s">
        <v>35</v>
      </c>
      <c r="L51" s="257"/>
      <c r="M51" s="258"/>
      <c r="N51" s="256" t="s">
        <v>36</v>
      </c>
      <c r="O51" s="257"/>
      <c r="P51" s="258"/>
      <c r="Q51" s="256" t="s">
        <v>37</v>
      </c>
      <c r="R51" s="257"/>
      <c r="S51" s="258"/>
      <c r="T51" s="250" t="s">
        <v>38</v>
      </c>
      <c r="U51" s="245" t="s">
        <v>39</v>
      </c>
      <c r="V51" s="245" t="s">
        <v>40</v>
      </c>
      <c r="W51" s="250" t="s">
        <v>41</v>
      </c>
      <c r="X51" s="250" t="s">
        <v>42</v>
      </c>
      <c r="Y51" s="250" t="s">
        <v>43</v>
      </c>
      <c r="Z51" s="250" t="s">
        <v>44</v>
      </c>
      <c r="AA51" s="250" t="s">
        <v>45</v>
      </c>
      <c r="AB51" s="73"/>
    </row>
    <row r="52" spans="1:29" x14ac:dyDescent="0.15">
      <c r="A52" s="246"/>
      <c r="B52" s="246"/>
      <c r="C52" s="246"/>
      <c r="D52" s="246"/>
      <c r="E52" s="246"/>
      <c r="F52" s="246"/>
      <c r="G52" s="246"/>
      <c r="H52" s="251"/>
      <c r="I52" s="254"/>
      <c r="J52" s="251"/>
      <c r="K52" s="259" t="s">
        <v>46</v>
      </c>
      <c r="L52" s="259" t="s">
        <v>47</v>
      </c>
      <c r="M52" s="261" t="s">
        <v>48</v>
      </c>
      <c r="N52" s="259" t="s">
        <v>46</v>
      </c>
      <c r="O52" s="259" t="s">
        <v>47</v>
      </c>
      <c r="P52" s="261" t="s">
        <v>49</v>
      </c>
      <c r="Q52" s="259" t="s">
        <v>46</v>
      </c>
      <c r="R52" s="259" t="s">
        <v>47</v>
      </c>
      <c r="S52" s="261" t="s">
        <v>50</v>
      </c>
      <c r="T52" s="251"/>
      <c r="U52" s="246"/>
      <c r="V52" s="246"/>
      <c r="W52" s="251"/>
      <c r="X52" s="251"/>
      <c r="Y52" s="251"/>
      <c r="Z52" s="251"/>
      <c r="AA52" s="251"/>
      <c r="AB52" s="73"/>
    </row>
    <row r="53" spans="1:29" x14ac:dyDescent="0.15">
      <c r="A53" s="247"/>
      <c r="B53" s="247"/>
      <c r="C53" s="247"/>
      <c r="D53" s="247"/>
      <c r="E53" s="247"/>
      <c r="F53" s="247"/>
      <c r="G53" s="247"/>
      <c r="H53" s="252"/>
      <c r="I53" s="255"/>
      <c r="J53" s="252"/>
      <c r="K53" s="260"/>
      <c r="L53" s="260"/>
      <c r="M53" s="262"/>
      <c r="N53" s="260"/>
      <c r="O53" s="260"/>
      <c r="P53" s="262"/>
      <c r="Q53" s="260"/>
      <c r="R53" s="260"/>
      <c r="S53" s="262"/>
      <c r="T53" s="252"/>
      <c r="U53" s="247"/>
      <c r="V53" s="247"/>
      <c r="W53" s="252"/>
      <c r="X53" s="252"/>
      <c r="Y53" s="252"/>
      <c r="Z53" s="252"/>
      <c r="AA53" s="252"/>
      <c r="AB53" s="73"/>
    </row>
    <row r="54" spans="1:29" s="79" customFormat="1" x14ac:dyDescent="0.15">
      <c r="A54" s="74" t="s">
        <v>123</v>
      </c>
      <c r="B54" s="75" t="s">
        <v>124</v>
      </c>
      <c r="C54" s="75"/>
      <c r="D54" s="75"/>
      <c r="E54" s="75"/>
      <c r="F54" s="77"/>
      <c r="G54" s="78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6"/>
      <c r="X54" s="76"/>
      <c r="Y54" s="76"/>
      <c r="Z54" s="76"/>
      <c r="AA54" s="76"/>
    </row>
    <row r="55" spans="1:29" x14ac:dyDescent="0.15">
      <c r="A55" s="108"/>
      <c r="B55" s="109" t="s">
        <v>125</v>
      </c>
      <c r="C55" s="110"/>
      <c r="D55" s="110"/>
      <c r="E55" s="110"/>
      <c r="F55" s="111" t="s">
        <v>149</v>
      </c>
      <c r="G55" s="112"/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0</v>
      </c>
      <c r="Y55" s="113">
        <v>0</v>
      </c>
      <c r="Z55" s="113">
        <v>0</v>
      </c>
      <c r="AA55" s="113">
        <v>0</v>
      </c>
      <c r="AB55" s="73">
        <f>AA55</f>
        <v>0</v>
      </c>
    </row>
    <row r="56" spans="1:29" s="117" customFormat="1" ht="13" x14ac:dyDescent="0.15">
      <c r="A56" s="114"/>
      <c r="B56" s="264" t="s">
        <v>126</v>
      </c>
      <c r="C56" s="115"/>
      <c r="D56" s="115"/>
      <c r="E56" s="115"/>
      <c r="F56" s="266" t="s">
        <v>132</v>
      </c>
      <c r="G56" s="116"/>
      <c r="H56" s="268">
        <f t="shared" ref="H56:U56" si="25">SUM(H14,H16,H18,H20,H23,H29,H31,H33,H35,H38,H43,H45,H47,H50,H55)</f>
        <v>0</v>
      </c>
      <c r="I56" s="268">
        <f t="shared" si="25"/>
        <v>8</v>
      </c>
      <c r="J56" s="268">
        <f t="shared" si="25"/>
        <v>8</v>
      </c>
      <c r="K56" s="268">
        <f t="shared" si="25"/>
        <v>0</v>
      </c>
      <c r="L56" s="268">
        <f t="shared" si="25"/>
        <v>0</v>
      </c>
      <c r="M56" s="268">
        <f t="shared" si="25"/>
        <v>0</v>
      </c>
      <c r="N56" s="268">
        <f t="shared" si="25"/>
        <v>0</v>
      </c>
      <c r="O56" s="268">
        <f t="shared" si="25"/>
        <v>0</v>
      </c>
      <c r="P56" s="268">
        <f t="shared" si="25"/>
        <v>0</v>
      </c>
      <c r="Q56" s="268">
        <f t="shared" si="25"/>
        <v>0</v>
      </c>
      <c r="R56" s="268">
        <f t="shared" si="25"/>
        <v>0</v>
      </c>
      <c r="S56" s="268">
        <f t="shared" si="25"/>
        <v>0</v>
      </c>
      <c r="T56" s="268">
        <f t="shared" si="25"/>
        <v>26</v>
      </c>
      <c r="U56" s="268">
        <f t="shared" si="25"/>
        <v>0</v>
      </c>
      <c r="V56" s="268"/>
      <c r="W56" s="268">
        <f>SUM(W14,W16,W18,W20,W23,W29,W31,W33,W35,W38,W43,W45,W47,W50,W55)</f>
        <v>0</v>
      </c>
      <c r="X56" s="268">
        <f>SUM(X14,X16,X18,X20,X23,X29,X31,X33,X35,X38,X43,X45,X47,X50,X55)</f>
        <v>0</v>
      </c>
      <c r="Y56" s="268">
        <f>SUM(Y14,Y16,Y18,Y20,Y23,Y29,Y31,Y33,Y35,Y38,Y43,Y45,Y47,Y50,Y55)</f>
        <v>0</v>
      </c>
      <c r="Z56" s="268">
        <f>SUM(Z14,Z16,Z18,Z20,Z23,Z29,Z31,Z33,Z35,Z38,Z43,Z45,Z47,Z50,Z55)</f>
        <v>0</v>
      </c>
      <c r="AA56" s="268">
        <f>SUM(AA14,AA16,AA18,AA20,AA23,AA29,AA31,AA33,AA35,AA38,AA43,AA45,AA47,AA50,AA55)</f>
        <v>0</v>
      </c>
    </row>
    <row r="57" spans="1:29" s="117" customFormat="1" ht="13" x14ac:dyDescent="0.15">
      <c r="A57" s="118"/>
      <c r="B57" s="265"/>
      <c r="C57" s="119"/>
      <c r="D57" s="119"/>
      <c r="E57" s="119"/>
      <c r="F57" s="267"/>
      <c r="G57" s="120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121">
        <f>SUM(AB8:AB56)</f>
        <v>0</v>
      </c>
    </row>
    <row r="58" spans="1:29" x14ac:dyDescent="0.15">
      <c r="A58" s="35"/>
      <c r="B58" s="122"/>
      <c r="C58" s="45"/>
      <c r="D58" s="45"/>
      <c r="E58" s="45"/>
      <c r="G58" s="123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124"/>
      <c r="X58" s="124"/>
      <c r="Y58" s="124"/>
      <c r="Z58" s="124"/>
      <c r="AA58" s="124"/>
    </row>
    <row r="59" spans="1:29" x14ac:dyDescent="0.15">
      <c r="A59" s="35"/>
      <c r="B59" s="122"/>
      <c r="C59" s="45"/>
      <c r="D59" s="45"/>
      <c r="E59" s="45"/>
      <c r="G59" s="123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239" t="s">
        <v>127</v>
      </c>
      <c r="X59" s="239"/>
      <c r="Y59" s="239"/>
      <c r="Z59" s="239"/>
      <c r="AA59" s="239"/>
    </row>
    <row r="60" spans="1:29" x14ac:dyDescent="0.15">
      <c r="C60" s="38"/>
      <c r="G60" s="125"/>
      <c r="H60" s="39"/>
      <c r="W60" s="239" t="s">
        <v>128</v>
      </c>
      <c r="X60" s="239"/>
      <c r="Y60" s="239"/>
      <c r="Z60" s="239"/>
      <c r="AA60" s="239"/>
    </row>
    <row r="61" spans="1:29" x14ac:dyDescent="0.15">
      <c r="C61" s="38"/>
      <c r="G61" s="125"/>
      <c r="H61" s="39"/>
      <c r="W61" s="35"/>
      <c r="X61" s="35"/>
      <c r="Y61" s="35"/>
      <c r="Z61" s="35"/>
      <c r="AA61" s="35"/>
    </row>
    <row r="62" spans="1:29" x14ac:dyDescent="0.15">
      <c r="C62" s="38"/>
      <c r="G62" s="125"/>
      <c r="H62" s="39"/>
      <c r="W62" s="45"/>
      <c r="X62" s="45"/>
      <c r="Y62" s="45"/>
      <c r="Z62" s="45"/>
      <c r="AA62" s="45"/>
    </row>
    <row r="63" spans="1:29" x14ac:dyDescent="0.15">
      <c r="C63" s="38"/>
      <c r="G63" s="123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126"/>
      <c r="X63" s="126"/>
      <c r="Y63" s="126"/>
      <c r="Z63" s="126"/>
      <c r="AA63" s="126"/>
    </row>
    <row r="64" spans="1:29" ht="16" x14ac:dyDescent="0.2">
      <c r="C64" s="38"/>
      <c r="G64" s="123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270" t="s">
        <v>150</v>
      </c>
      <c r="X64" s="270"/>
      <c r="Y64" s="270"/>
      <c r="Z64" s="270"/>
      <c r="AA64" s="270"/>
      <c r="AC64" s="127"/>
    </row>
    <row r="65" spans="1:29" ht="16" x14ac:dyDescent="0.2">
      <c r="C65" s="38"/>
      <c r="G65" s="125"/>
      <c r="H65" s="39"/>
      <c r="W65" s="271" t="s">
        <v>129</v>
      </c>
      <c r="X65" s="271"/>
      <c r="Y65" s="271"/>
      <c r="Z65" s="271"/>
      <c r="AA65" s="271"/>
      <c r="AC65" s="128"/>
    </row>
    <row r="66" spans="1:29" ht="16" x14ac:dyDescent="0.2">
      <c r="C66" s="38"/>
      <c r="F66" s="129"/>
      <c r="G66" s="125"/>
      <c r="H66" s="39"/>
      <c r="W66" s="271" t="s">
        <v>130</v>
      </c>
      <c r="X66" s="271"/>
      <c r="Y66" s="271"/>
      <c r="Z66" s="271"/>
      <c r="AA66" s="271"/>
    </row>
    <row r="67" spans="1:29" x14ac:dyDescent="0.15">
      <c r="C67" s="38"/>
      <c r="H67" s="39"/>
      <c r="Z67" s="38" t="s">
        <v>131</v>
      </c>
    </row>
    <row r="68" spans="1:29" x14ac:dyDescent="0.15">
      <c r="C68" s="38"/>
      <c r="H68" s="39"/>
    </row>
    <row r="69" spans="1:29" x14ac:dyDescent="0.15">
      <c r="C69" s="38"/>
      <c r="H69" s="39"/>
    </row>
    <row r="70" spans="1:29" x14ac:dyDescent="0.15">
      <c r="C70" s="38"/>
      <c r="H70" s="39"/>
    </row>
    <row r="71" spans="1:29" x14ac:dyDescent="0.15">
      <c r="C71" s="38"/>
      <c r="G71" s="125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27"/>
      <c r="X71" s="127"/>
      <c r="Y71" s="127"/>
      <c r="Z71" s="127"/>
      <c r="AA71" s="127"/>
    </row>
    <row r="72" spans="1:29" x14ac:dyDescent="0.15">
      <c r="C72" s="38"/>
      <c r="G72" s="125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27"/>
      <c r="X72" s="127"/>
      <c r="Y72" s="127"/>
      <c r="Z72" s="127"/>
      <c r="AA72" s="127"/>
      <c r="AC72" s="128"/>
    </row>
    <row r="73" spans="1:29" x14ac:dyDescent="0.15">
      <c r="A73" s="38"/>
      <c r="C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AC73" s="128"/>
    </row>
    <row r="74" spans="1:29" x14ac:dyDescent="0.15">
      <c r="A74" s="38"/>
      <c r="C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AC74" s="131"/>
    </row>
    <row r="75" spans="1:29" x14ac:dyDescent="0.15">
      <c r="A75" s="38"/>
      <c r="C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9" x14ac:dyDescent="0.15">
      <c r="A76" s="38"/>
      <c r="C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9" x14ac:dyDescent="0.15">
      <c r="A77" s="38"/>
      <c r="C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9" x14ac:dyDescent="0.15">
      <c r="A78" s="38"/>
      <c r="C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9" x14ac:dyDescent="0.15">
      <c r="A79" s="38"/>
      <c r="C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9" x14ac:dyDescent="0.15">
      <c r="A80" s="38"/>
      <c r="C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9" x14ac:dyDescent="0.15">
      <c r="A81" s="38"/>
      <c r="C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9" x14ac:dyDescent="0.15">
      <c r="A82" s="38"/>
      <c r="C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9" x14ac:dyDescent="0.15">
      <c r="A83" s="38"/>
      <c r="C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9" x14ac:dyDescent="0.15">
      <c r="A84" s="38"/>
      <c r="C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9" x14ac:dyDescent="0.15">
      <c r="A85" s="38"/>
      <c r="C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9" x14ac:dyDescent="0.15">
      <c r="A86" s="38"/>
      <c r="C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9" x14ac:dyDescent="0.15">
      <c r="A87" s="38"/>
      <c r="C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9" x14ac:dyDescent="0.15">
      <c r="A88" s="38"/>
      <c r="C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9" x14ac:dyDescent="0.15">
      <c r="A89" s="38"/>
      <c r="C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9" x14ac:dyDescent="0.15">
      <c r="A90" s="38"/>
      <c r="C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9" x14ac:dyDescent="0.15">
      <c r="B91" s="132"/>
      <c r="C91" s="133"/>
      <c r="D91" s="133"/>
      <c r="E91" s="133"/>
      <c r="G91" s="125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27"/>
      <c r="X91" s="127"/>
      <c r="Y91" s="127"/>
      <c r="Z91" s="127"/>
      <c r="AA91" s="127"/>
    </row>
    <row r="92" spans="1:29" x14ac:dyDescent="0.15">
      <c r="B92" s="132"/>
      <c r="C92" s="133"/>
      <c r="D92" s="133"/>
      <c r="E92" s="133"/>
      <c r="G92" s="125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27"/>
      <c r="X92" s="127"/>
      <c r="Y92" s="127"/>
      <c r="Z92" s="127"/>
      <c r="AA92" s="127"/>
    </row>
    <row r="93" spans="1:29" x14ac:dyDescent="0.15">
      <c r="B93" s="132"/>
      <c r="C93" s="133"/>
      <c r="D93" s="133"/>
      <c r="E93" s="133"/>
      <c r="G93" s="125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27"/>
      <c r="X93" s="127"/>
      <c r="Y93" s="127"/>
      <c r="Z93" s="127"/>
      <c r="AA93" s="127"/>
    </row>
    <row r="94" spans="1:29" x14ac:dyDescent="0.15">
      <c r="B94" s="132"/>
      <c r="C94" s="133"/>
      <c r="D94" s="133"/>
      <c r="E94" s="133"/>
      <c r="G94" s="125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27"/>
      <c r="X94" s="127"/>
      <c r="Y94" s="127"/>
      <c r="Z94" s="127"/>
      <c r="AA94" s="127"/>
    </row>
    <row r="95" spans="1:29" x14ac:dyDescent="0.15">
      <c r="B95" s="132"/>
      <c r="C95" s="133"/>
      <c r="D95" s="133"/>
      <c r="E95" s="133"/>
      <c r="G95" s="125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27"/>
      <c r="X95" s="127"/>
      <c r="Y95" s="127"/>
      <c r="Z95" s="127"/>
      <c r="AA95" s="127"/>
    </row>
    <row r="96" spans="1:29" x14ac:dyDescent="0.15">
      <c r="A96" s="38"/>
      <c r="C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AC96" s="128"/>
    </row>
    <row r="97" spans="1:29" x14ac:dyDescent="0.15">
      <c r="A97" s="38"/>
      <c r="C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AC97" s="127"/>
    </row>
    <row r="98" spans="1:29" x14ac:dyDescent="0.15">
      <c r="A98" s="38"/>
      <c r="C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AC98" s="128"/>
    </row>
    <row r="99" spans="1:29" x14ac:dyDescent="0.15">
      <c r="A99" s="38"/>
      <c r="C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AC99" s="131"/>
    </row>
    <row r="100" spans="1:29" x14ac:dyDescent="0.15">
      <c r="A100" s="38"/>
      <c r="C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AC100" s="131"/>
    </row>
    <row r="101" spans="1:29" x14ac:dyDescent="0.15">
      <c r="A101" s="38"/>
      <c r="C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AC101" s="131"/>
    </row>
    <row r="102" spans="1:29" x14ac:dyDescent="0.15">
      <c r="A102" s="38"/>
      <c r="C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AC102" s="131"/>
    </row>
    <row r="103" spans="1:29" x14ac:dyDescent="0.15">
      <c r="A103" s="38"/>
      <c r="C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AC103" s="131"/>
    </row>
    <row r="104" spans="1:29" x14ac:dyDescent="0.15">
      <c r="A104" s="38"/>
      <c r="C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AC104" s="131"/>
    </row>
    <row r="105" spans="1:29" x14ac:dyDescent="0.15">
      <c r="A105" s="38"/>
      <c r="C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AC105" s="131"/>
    </row>
    <row r="106" spans="1:29" x14ac:dyDescent="0.15">
      <c r="A106" s="38"/>
      <c r="C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AC106" s="131"/>
    </row>
    <row r="107" spans="1:29" x14ac:dyDescent="0.15">
      <c r="A107" s="38"/>
      <c r="C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AC107" s="131"/>
    </row>
    <row r="108" spans="1:29" x14ac:dyDescent="0.15">
      <c r="A108" s="38"/>
      <c r="C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AC108" s="131"/>
    </row>
    <row r="109" spans="1:29" x14ac:dyDescent="0.15">
      <c r="H109" s="39"/>
    </row>
    <row r="110" spans="1:29" x14ac:dyDescent="0.15">
      <c r="H110" s="39"/>
    </row>
    <row r="111" spans="1:29" x14ac:dyDescent="0.15">
      <c r="H111" s="39"/>
    </row>
    <row r="112" spans="1:29" x14ac:dyDescent="0.15">
      <c r="H112" s="39"/>
    </row>
    <row r="113" spans="8:8" x14ac:dyDescent="0.15">
      <c r="H113" s="39"/>
    </row>
    <row r="114" spans="8:8" x14ac:dyDescent="0.15">
      <c r="H114" s="39"/>
    </row>
    <row r="115" spans="8:8" x14ac:dyDescent="0.15">
      <c r="H115" s="39"/>
    </row>
    <row r="116" spans="8:8" x14ac:dyDescent="0.15">
      <c r="H116" s="39"/>
    </row>
    <row r="117" spans="8:8" x14ac:dyDescent="0.15">
      <c r="H117" s="39"/>
    </row>
    <row r="118" spans="8:8" x14ac:dyDescent="0.15">
      <c r="H118" s="39"/>
    </row>
    <row r="119" spans="8:8" x14ac:dyDescent="0.15">
      <c r="H119" s="39"/>
    </row>
    <row r="120" spans="8:8" x14ac:dyDescent="0.15">
      <c r="H120" s="39"/>
    </row>
    <row r="121" spans="8:8" x14ac:dyDescent="0.15">
      <c r="H121" s="39"/>
    </row>
    <row r="122" spans="8:8" x14ac:dyDescent="0.15">
      <c r="H122" s="39"/>
    </row>
    <row r="123" spans="8:8" x14ac:dyDescent="0.15">
      <c r="H123" s="39"/>
    </row>
    <row r="124" spans="8:8" x14ac:dyDescent="0.15">
      <c r="H124" s="39"/>
    </row>
    <row r="125" spans="8:8" x14ac:dyDescent="0.15">
      <c r="H125" s="39"/>
    </row>
    <row r="126" spans="8:8" x14ac:dyDescent="0.15">
      <c r="H126" s="39"/>
    </row>
    <row r="127" spans="8:8" x14ac:dyDescent="0.15">
      <c r="H127" s="39"/>
    </row>
    <row r="128" spans="8:8" x14ac:dyDescent="0.15">
      <c r="H128" s="39"/>
    </row>
    <row r="129" spans="8:8" x14ac:dyDescent="0.15">
      <c r="H129" s="39"/>
    </row>
    <row r="130" spans="8:8" x14ac:dyDescent="0.15">
      <c r="H130" s="39"/>
    </row>
    <row r="131" spans="8:8" x14ac:dyDescent="0.15">
      <c r="H131" s="39"/>
    </row>
    <row r="132" spans="8:8" x14ac:dyDescent="0.15">
      <c r="H132" s="39"/>
    </row>
    <row r="133" spans="8:8" x14ac:dyDescent="0.15">
      <c r="H133" s="39"/>
    </row>
    <row r="134" spans="8:8" x14ac:dyDescent="0.15">
      <c r="H134" s="39"/>
    </row>
    <row r="135" spans="8:8" x14ac:dyDescent="0.15">
      <c r="H135" s="39"/>
    </row>
    <row r="136" spans="8:8" x14ac:dyDescent="0.15">
      <c r="H136" s="39"/>
    </row>
    <row r="137" spans="8:8" x14ac:dyDescent="0.15">
      <c r="H137" s="39"/>
    </row>
    <row r="138" spans="8:8" x14ac:dyDescent="0.15">
      <c r="H138" s="39"/>
    </row>
    <row r="139" spans="8:8" x14ac:dyDescent="0.15">
      <c r="H139" s="39"/>
    </row>
    <row r="140" spans="8:8" x14ac:dyDescent="0.15">
      <c r="H140" s="39"/>
    </row>
    <row r="141" spans="8:8" x14ac:dyDescent="0.15">
      <c r="H141" s="39"/>
    </row>
    <row r="142" spans="8:8" x14ac:dyDescent="0.15">
      <c r="H142" s="39"/>
    </row>
    <row r="143" spans="8:8" x14ac:dyDescent="0.15">
      <c r="H143" s="39"/>
    </row>
    <row r="144" spans="8:8" x14ac:dyDescent="0.15">
      <c r="H144" s="39"/>
    </row>
    <row r="145" spans="8:8" x14ac:dyDescent="0.15">
      <c r="H145" s="39"/>
    </row>
    <row r="146" spans="8:8" x14ac:dyDescent="0.15">
      <c r="H146" s="39"/>
    </row>
    <row r="147" spans="8:8" x14ac:dyDescent="0.15">
      <c r="H147" s="39"/>
    </row>
    <row r="148" spans="8:8" x14ac:dyDescent="0.15">
      <c r="H148" s="39"/>
    </row>
    <row r="149" spans="8:8" x14ac:dyDescent="0.15">
      <c r="H149" s="39"/>
    </row>
    <row r="150" spans="8:8" x14ac:dyDescent="0.15">
      <c r="H150" s="39"/>
    </row>
    <row r="151" spans="8:8" x14ac:dyDescent="0.15">
      <c r="H151" s="39"/>
    </row>
    <row r="152" spans="8:8" x14ac:dyDescent="0.15">
      <c r="H152" s="39"/>
    </row>
    <row r="153" spans="8:8" x14ac:dyDescent="0.15">
      <c r="H153" s="39"/>
    </row>
    <row r="154" spans="8:8" x14ac:dyDescent="0.15">
      <c r="H154" s="39"/>
    </row>
    <row r="155" spans="8:8" x14ac:dyDescent="0.15">
      <c r="H155" s="39"/>
    </row>
    <row r="156" spans="8:8" x14ac:dyDescent="0.15">
      <c r="H156" s="39"/>
    </row>
    <row r="157" spans="8:8" x14ac:dyDescent="0.15">
      <c r="H157" s="39"/>
    </row>
    <row r="158" spans="8:8" x14ac:dyDescent="0.15">
      <c r="H158" s="39"/>
    </row>
    <row r="159" spans="8:8" x14ac:dyDescent="0.15">
      <c r="H159" s="39"/>
    </row>
    <row r="160" spans="8:8" x14ac:dyDescent="0.15">
      <c r="H160" s="39"/>
    </row>
    <row r="161" spans="8:8" x14ac:dyDescent="0.15">
      <c r="H161" s="39"/>
    </row>
    <row r="162" spans="8:8" x14ac:dyDescent="0.15">
      <c r="H162" s="39"/>
    </row>
    <row r="163" spans="8:8" x14ac:dyDescent="0.15">
      <c r="H163" s="39"/>
    </row>
    <row r="164" spans="8:8" x14ac:dyDescent="0.15">
      <c r="H164" s="39"/>
    </row>
    <row r="165" spans="8:8" x14ac:dyDescent="0.15">
      <c r="H165" s="39"/>
    </row>
    <row r="166" spans="8:8" x14ac:dyDescent="0.15">
      <c r="H166" s="39"/>
    </row>
    <row r="167" spans="8:8" x14ac:dyDescent="0.15">
      <c r="H167" s="39"/>
    </row>
    <row r="168" spans="8:8" x14ac:dyDescent="0.15">
      <c r="H168" s="39"/>
    </row>
    <row r="169" spans="8:8" x14ac:dyDescent="0.15">
      <c r="H169" s="39"/>
    </row>
    <row r="170" spans="8:8" x14ac:dyDescent="0.15">
      <c r="H170" s="39"/>
    </row>
    <row r="171" spans="8:8" x14ac:dyDescent="0.15">
      <c r="H171" s="39"/>
    </row>
    <row r="172" spans="8:8" x14ac:dyDescent="0.15">
      <c r="H172" s="39"/>
    </row>
    <row r="173" spans="8:8" x14ac:dyDescent="0.15">
      <c r="H173" s="39"/>
    </row>
    <row r="174" spans="8:8" x14ac:dyDescent="0.15">
      <c r="H174" s="39"/>
    </row>
    <row r="175" spans="8:8" x14ac:dyDescent="0.15">
      <c r="H175" s="39"/>
    </row>
    <row r="176" spans="8:8" x14ac:dyDescent="0.15">
      <c r="H176" s="39"/>
    </row>
    <row r="177" spans="8:8" x14ac:dyDescent="0.15">
      <c r="H177" s="39"/>
    </row>
    <row r="178" spans="8:8" x14ac:dyDescent="0.15">
      <c r="H178" s="39"/>
    </row>
    <row r="179" spans="8:8" x14ac:dyDescent="0.15">
      <c r="H179" s="39"/>
    </row>
    <row r="180" spans="8:8" x14ac:dyDescent="0.15">
      <c r="H180" s="39"/>
    </row>
    <row r="181" spans="8:8" x14ac:dyDescent="0.15">
      <c r="H181" s="39"/>
    </row>
    <row r="182" spans="8:8" x14ac:dyDescent="0.15">
      <c r="H182" s="39"/>
    </row>
    <row r="183" spans="8:8" x14ac:dyDescent="0.15">
      <c r="H183" s="39"/>
    </row>
    <row r="184" spans="8:8" x14ac:dyDescent="0.15">
      <c r="H184" s="39"/>
    </row>
    <row r="185" spans="8:8" x14ac:dyDescent="0.15">
      <c r="H185" s="39"/>
    </row>
    <row r="186" spans="8:8" x14ac:dyDescent="0.15">
      <c r="H186" s="39"/>
    </row>
    <row r="187" spans="8:8" x14ac:dyDescent="0.15">
      <c r="H187" s="39"/>
    </row>
    <row r="188" spans="8:8" x14ac:dyDescent="0.15">
      <c r="H188" s="39"/>
    </row>
    <row r="189" spans="8:8" x14ac:dyDescent="0.15">
      <c r="H189" s="39"/>
    </row>
    <row r="190" spans="8:8" x14ac:dyDescent="0.15">
      <c r="H190" s="39"/>
    </row>
    <row r="191" spans="8:8" x14ac:dyDescent="0.15">
      <c r="H191" s="39"/>
    </row>
    <row r="192" spans="8:8" x14ac:dyDescent="0.15">
      <c r="H192" s="39"/>
    </row>
    <row r="193" spans="8:8" x14ac:dyDescent="0.15">
      <c r="H193" s="39"/>
    </row>
    <row r="194" spans="8:8" x14ac:dyDescent="0.15">
      <c r="H194" s="39"/>
    </row>
    <row r="195" spans="8:8" x14ac:dyDescent="0.15">
      <c r="H195" s="39"/>
    </row>
    <row r="196" spans="8:8" x14ac:dyDescent="0.15">
      <c r="H196" s="39"/>
    </row>
    <row r="197" spans="8:8" x14ac:dyDescent="0.15">
      <c r="H197" s="39"/>
    </row>
    <row r="198" spans="8:8" x14ac:dyDescent="0.15">
      <c r="H198" s="39"/>
    </row>
    <row r="199" spans="8:8" x14ac:dyDescent="0.15">
      <c r="H199" s="39"/>
    </row>
    <row r="200" spans="8:8" x14ac:dyDescent="0.15">
      <c r="H200" s="39"/>
    </row>
    <row r="201" spans="8:8" x14ac:dyDescent="0.15">
      <c r="H201" s="39"/>
    </row>
    <row r="202" spans="8:8" x14ac:dyDescent="0.15">
      <c r="H202" s="39"/>
    </row>
    <row r="203" spans="8:8" x14ac:dyDescent="0.15">
      <c r="H203" s="39"/>
    </row>
    <row r="204" spans="8:8" x14ac:dyDescent="0.15">
      <c r="H204" s="39"/>
    </row>
    <row r="205" spans="8:8" x14ac:dyDescent="0.15">
      <c r="H205" s="39"/>
    </row>
    <row r="206" spans="8:8" x14ac:dyDescent="0.15">
      <c r="H206" s="39"/>
    </row>
    <row r="207" spans="8:8" x14ac:dyDescent="0.15">
      <c r="H207" s="39"/>
    </row>
    <row r="208" spans="8:8" x14ac:dyDescent="0.15">
      <c r="H208" s="39"/>
    </row>
    <row r="209" spans="8:8" x14ac:dyDescent="0.15">
      <c r="H209" s="39"/>
    </row>
    <row r="210" spans="8:8" x14ac:dyDescent="0.15">
      <c r="H210" s="39"/>
    </row>
    <row r="211" spans="8:8" x14ac:dyDescent="0.15">
      <c r="H211" s="39"/>
    </row>
    <row r="212" spans="8:8" x14ac:dyDescent="0.15">
      <c r="H212" s="39"/>
    </row>
    <row r="213" spans="8:8" x14ac:dyDescent="0.15">
      <c r="H213" s="39"/>
    </row>
    <row r="214" spans="8:8" x14ac:dyDescent="0.15">
      <c r="H214" s="39"/>
    </row>
    <row r="215" spans="8:8" x14ac:dyDescent="0.15">
      <c r="H215" s="39"/>
    </row>
    <row r="216" spans="8:8" x14ac:dyDescent="0.15">
      <c r="H216" s="39"/>
    </row>
    <row r="217" spans="8:8" x14ac:dyDescent="0.15">
      <c r="H217" s="39"/>
    </row>
    <row r="218" spans="8:8" x14ac:dyDescent="0.15">
      <c r="H218" s="39"/>
    </row>
    <row r="219" spans="8:8" x14ac:dyDescent="0.15">
      <c r="H219" s="39"/>
    </row>
    <row r="220" spans="8:8" x14ac:dyDescent="0.15">
      <c r="H220" s="39"/>
    </row>
    <row r="221" spans="8:8" x14ac:dyDescent="0.15">
      <c r="H221" s="39"/>
    </row>
    <row r="222" spans="8:8" x14ac:dyDescent="0.15">
      <c r="H222" s="39"/>
    </row>
    <row r="223" spans="8:8" x14ac:dyDescent="0.15">
      <c r="H223" s="39"/>
    </row>
    <row r="224" spans="8:8" x14ac:dyDescent="0.15">
      <c r="H224" s="39"/>
    </row>
    <row r="225" spans="8:8" x14ac:dyDescent="0.15">
      <c r="H225" s="39"/>
    </row>
    <row r="226" spans="8:8" x14ac:dyDescent="0.15">
      <c r="H226" s="39"/>
    </row>
    <row r="227" spans="8:8" x14ac:dyDescent="0.15">
      <c r="H227" s="39"/>
    </row>
    <row r="228" spans="8:8" x14ac:dyDescent="0.15">
      <c r="H228" s="39"/>
    </row>
    <row r="229" spans="8:8" x14ac:dyDescent="0.15">
      <c r="H229" s="39"/>
    </row>
    <row r="230" spans="8:8" x14ac:dyDescent="0.15">
      <c r="H230" s="39"/>
    </row>
    <row r="231" spans="8:8" x14ac:dyDescent="0.15">
      <c r="H231" s="39"/>
    </row>
    <row r="232" spans="8:8" x14ac:dyDescent="0.15">
      <c r="H232" s="39"/>
    </row>
    <row r="233" spans="8:8" x14ac:dyDescent="0.15">
      <c r="H233" s="39"/>
    </row>
    <row r="234" spans="8:8" x14ac:dyDescent="0.15">
      <c r="H234" s="39"/>
    </row>
    <row r="235" spans="8:8" x14ac:dyDescent="0.15">
      <c r="H235" s="39"/>
    </row>
    <row r="236" spans="8:8" x14ac:dyDescent="0.15">
      <c r="H236" s="39"/>
    </row>
    <row r="237" spans="8:8" x14ac:dyDescent="0.15">
      <c r="H237" s="39"/>
    </row>
    <row r="238" spans="8:8" x14ac:dyDescent="0.15">
      <c r="H238" s="39"/>
    </row>
    <row r="239" spans="8:8" x14ac:dyDescent="0.15">
      <c r="H239" s="39"/>
    </row>
    <row r="240" spans="8:8" x14ac:dyDescent="0.15">
      <c r="H240" s="39"/>
    </row>
    <row r="241" spans="8:8" x14ac:dyDescent="0.15">
      <c r="H241" s="39"/>
    </row>
    <row r="242" spans="8:8" x14ac:dyDescent="0.15">
      <c r="H242" s="39"/>
    </row>
    <row r="243" spans="8:8" x14ac:dyDescent="0.15">
      <c r="H243" s="39"/>
    </row>
    <row r="244" spans="8:8" x14ac:dyDescent="0.15">
      <c r="H244" s="39"/>
    </row>
    <row r="245" spans="8:8" x14ac:dyDescent="0.15">
      <c r="H245" s="39"/>
    </row>
    <row r="246" spans="8:8" x14ac:dyDescent="0.15">
      <c r="H246" s="39"/>
    </row>
    <row r="247" spans="8:8" x14ac:dyDescent="0.15">
      <c r="H247" s="39"/>
    </row>
    <row r="248" spans="8:8" x14ac:dyDescent="0.15">
      <c r="H248" s="39"/>
    </row>
    <row r="249" spans="8:8" x14ac:dyDescent="0.15">
      <c r="H249" s="39"/>
    </row>
    <row r="250" spans="8:8" x14ac:dyDescent="0.15">
      <c r="H250" s="39"/>
    </row>
    <row r="251" spans="8:8" x14ac:dyDescent="0.15">
      <c r="H251" s="39"/>
    </row>
    <row r="252" spans="8:8" x14ac:dyDescent="0.15">
      <c r="H252" s="39"/>
    </row>
    <row r="253" spans="8:8" x14ac:dyDescent="0.15">
      <c r="H253" s="39"/>
    </row>
    <row r="254" spans="8:8" x14ac:dyDescent="0.15">
      <c r="H254" s="39"/>
    </row>
    <row r="255" spans="8:8" x14ac:dyDescent="0.15">
      <c r="H255" s="39"/>
    </row>
    <row r="256" spans="8:8" x14ac:dyDescent="0.15">
      <c r="H256" s="39"/>
    </row>
    <row r="257" spans="8:8" x14ac:dyDescent="0.15">
      <c r="H257" s="39"/>
    </row>
    <row r="258" spans="8:8" x14ac:dyDescent="0.15">
      <c r="H258" s="39"/>
    </row>
    <row r="259" spans="8:8" x14ac:dyDescent="0.15">
      <c r="H259" s="39"/>
    </row>
    <row r="260" spans="8:8" x14ac:dyDescent="0.15">
      <c r="H260" s="39"/>
    </row>
    <row r="261" spans="8:8" x14ac:dyDescent="0.15">
      <c r="H261" s="39"/>
    </row>
    <row r="262" spans="8:8" x14ac:dyDescent="0.15">
      <c r="H262" s="39"/>
    </row>
    <row r="263" spans="8:8" x14ac:dyDescent="0.15">
      <c r="H263" s="39"/>
    </row>
    <row r="264" spans="8:8" x14ac:dyDescent="0.15">
      <c r="H264" s="39"/>
    </row>
    <row r="265" spans="8:8" x14ac:dyDescent="0.15">
      <c r="H265" s="39"/>
    </row>
    <row r="266" spans="8:8" x14ac:dyDescent="0.15">
      <c r="H266" s="39"/>
    </row>
    <row r="267" spans="8:8" x14ac:dyDescent="0.15">
      <c r="H267" s="39"/>
    </row>
    <row r="268" spans="8:8" x14ac:dyDescent="0.15">
      <c r="H268" s="39"/>
    </row>
    <row r="269" spans="8:8" x14ac:dyDescent="0.15">
      <c r="H269" s="39"/>
    </row>
    <row r="270" spans="8:8" x14ac:dyDescent="0.15">
      <c r="H270" s="39"/>
    </row>
    <row r="271" spans="8:8" x14ac:dyDescent="0.15">
      <c r="H271" s="39"/>
    </row>
    <row r="272" spans="8:8" x14ac:dyDescent="0.15">
      <c r="H272" s="39"/>
    </row>
    <row r="273" spans="8:8" x14ac:dyDescent="0.15">
      <c r="H273" s="39"/>
    </row>
    <row r="274" spans="8:8" x14ac:dyDescent="0.15">
      <c r="H274" s="39"/>
    </row>
    <row r="275" spans="8:8" x14ac:dyDescent="0.15">
      <c r="H275" s="39"/>
    </row>
    <row r="276" spans="8:8" x14ac:dyDescent="0.15">
      <c r="H276" s="39"/>
    </row>
    <row r="277" spans="8:8" x14ac:dyDescent="0.15">
      <c r="H277" s="39"/>
    </row>
    <row r="278" spans="8:8" x14ac:dyDescent="0.15">
      <c r="H278" s="39"/>
    </row>
    <row r="279" spans="8:8" x14ac:dyDescent="0.15">
      <c r="H279" s="39"/>
    </row>
    <row r="280" spans="8:8" x14ac:dyDescent="0.15">
      <c r="H280" s="39"/>
    </row>
    <row r="281" spans="8:8" x14ac:dyDescent="0.15">
      <c r="H281" s="39"/>
    </row>
    <row r="282" spans="8:8" x14ac:dyDescent="0.15">
      <c r="H282" s="39"/>
    </row>
    <row r="283" spans="8:8" x14ac:dyDescent="0.15">
      <c r="H283" s="39"/>
    </row>
    <row r="284" spans="8:8" x14ac:dyDescent="0.15">
      <c r="H284" s="39"/>
    </row>
    <row r="285" spans="8:8" x14ac:dyDescent="0.15">
      <c r="H285" s="39"/>
    </row>
    <row r="286" spans="8:8" x14ac:dyDescent="0.15">
      <c r="H286" s="39"/>
    </row>
    <row r="287" spans="8:8" x14ac:dyDescent="0.15">
      <c r="H287" s="39"/>
    </row>
    <row r="288" spans="8:8" x14ac:dyDescent="0.15">
      <c r="H288" s="39"/>
    </row>
    <row r="289" spans="8:8" x14ac:dyDescent="0.15">
      <c r="H289" s="39"/>
    </row>
    <row r="290" spans="8:8" x14ac:dyDescent="0.15">
      <c r="H290" s="39"/>
    </row>
    <row r="291" spans="8:8" x14ac:dyDescent="0.15">
      <c r="H291" s="39"/>
    </row>
    <row r="292" spans="8:8" x14ac:dyDescent="0.15">
      <c r="H292" s="39"/>
    </row>
    <row r="293" spans="8:8" x14ac:dyDescent="0.15">
      <c r="H293" s="39"/>
    </row>
    <row r="294" spans="8:8" x14ac:dyDescent="0.15">
      <c r="H294" s="39"/>
    </row>
    <row r="295" spans="8:8" x14ac:dyDescent="0.15">
      <c r="H295" s="39"/>
    </row>
    <row r="296" spans="8:8" x14ac:dyDescent="0.15">
      <c r="H296" s="39"/>
    </row>
    <row r="297" spans="8:8" x14ac:dyDescent="0.15">
      <c r="H297" s="39"/>
    </row>
    <row r="298" spans="8:8" x14ac:dyDescent="0.15">
      <c r="H298" s="39"/>
    </row>
    <row r="299" spans="8:8" x14ac:dyDescent="0.15">
      <c r="H299" s="39"/>
    </row>
    <row r="300" spans="8:8" x14ac:dyDescent="0.15">
      <c r="H300" s="39"/>
    </row>
    <row r="301" spans="8:8" x14ac:dyDescent="0.15">
      <c r="H301" s="39"/>
    </row>
    <row r="302" spans="8:8" x14ac:dyDescent="0.15">
      <c r="H302" s="39"/>
    </row>
    <row r="303" spans="8:8" x14ac:dyDescent="0.15">
      <c r="H303" s="39"/>
    </row>
    <row r="304" spans="8:8" x14ac:dyDescent="0.15">
      <c r="H304" s="39"/>
    </row>
    <row r="305" spans="8:8" x14ac:dyDescent="0.15">
      <c r="H305" s="39"/>
    </row>
  </sheetData>
  <autoFilter ref="H1:H305" xr:uid="{00000000-0009-0000-0000-000001000000}"/>
  <mergeCells count="150">
    <mergeCell ref="W64:AA64"/>
    <mergeCell ref="W65:AA65"/>
    <mergeCell ref="W66:AA66"/>
    <mergeCell ref="X56:X57"/>
    <mergeCell ref="Y56:Y57"/>
    <mergeCell ref="Z56:Z57"/>
    <mergeCell ref="AA56:AA57"/>
    <mergeCell ref="W59:AA59"/>
    <mergeCell ref="W60:AA60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B56:B57"/>
    <mergeCell ref="F56:F57"/>
    <mergeCell ref="H56:H57"/>
    <mergeCell ref="I56:I57"/>
    <mergeCell ref="J56:J57"/>
    <mergeCell ref="K56:K57"/>
    <mergeCell ref="Y51:Y53"/>
    <mergeCell ref="Z51:Z53"/>
    <mergeCell ref="AA51:AA53"/>
    <mergeCell ref="K52:K53"/>
    <mergeCell ref="L52:L53"/>
    <mergeCell ref="M52:M53"/>
    <mergeCell ref="N52:N53"/>
    <mergeCell ref="O52:O53"/>
    <mergeCell ref="P52:P53"/>
    <mergeCell ref="Q52:Q53"/>
    <mergeCell ref="Q51:S51"/>
    <mergeCell ref="T51:T53"/>
    <mergeCell ref="U51:U53"/>
    <mergeCell ref="V51:V53"/>
    <mergeCell ref="W51:W53"/>
    <mergeCell ref="X51:X53"/>
    <mergeCell ref="R52:R53"/>
    <mergeCell ref="S52:S53"/>
    <mergeCell ref="G51:G53"/>
    <mergeCell ref="H51:H53"/>
    <mergeCell ref="I51:I53"/>
    <mergeCell ref="J51:J53"/>
    <mergeCell ref="K51:M51"/>
    <mergeCell ref="N51:P51"/>
    <mergeCell ref="A51:A53"/>
    <mergeCell ref="B51:B53"/>
    <mergeCell ref="C51:C53"/>
    <mergeCell ref="D51:D53"/>
    <mergeCell ref="E51:E53"/>
    <mergeCell ref="F51:F53"/>
    <mergeCell ref="Y39:Y41"/>
    <mergeCell ref="Z39:Z41"/>
    <mergeCell ref="AA39:AA41"/>
    <mergeCell ref="K40:K41"/>
    <mergeCell ref="L40:L41"/>
    <mergeCell ref="M40:M41"/>
    <mergeCell ref="N40:N41"/>
    <mergeCell ref="O40:O41"/>
    <mergeCell ref="P40:P41"/>
    <mergeCell ref="Q40:Q41"/>
    <mergeCell ref="Q39:S39"/>
    <mergeCell ref="T39:T41"/>
    <mergeCell ref="U39:U41"/>
    <mergeCell ref="V39:V41"/>
    <mergeCell ref="W39:W41"/>
    <mergeCell ref="X39:X41"/>
    <mergeCell ref="R40:R41"/>
    <mergeCell ref="S40:S41"/>
    <mergeCell ref="G39:G41"/>
    <mergeCell ref="H39:H41"/>
    <mergeCell ref="I39:I41"/>
    <mergeCell ref="J39:J41"/>
    <mergeCell ref="K39:M39"/>
    <mergeCell ref="N39:P39"/>
    <mergeCell ref="A39:A41"/>
    <mergeCell ref="B39:B41"/>
    <mergeCell ref="C39:C41"/>
    <mergeCell ref="D39:D41"/>
    <mergeCell ref="E39:E41"/>
    <mergeCell ref="F39:F41"/>
    <mergeCell ref="Y24:Y26"/>
    <mergeCell ref="Z24:Z26"/>
    <mergeCell ref="AA24:AA26"/>
    <mergeCell ref="K25:K26"/>
    <mergeCell ref="L25:L26"/>
    <mergeCell ref="M25:M26"/>
    <mergeCell ref="N25:N26"/>
    <mergeCell ref="O25:O26"/>
    <mergeCell ref="P25:P26"/>
    <mergeCell ref="Q25:Q26"/>
    <mergeCell ref="Q24:S24"/>
    <mergeCell ref="T24:T26"/>
    <mergeCell ref="U24:U26"/>
    <mergeCell ref="V24:V26"/>
    <mergeCell ref="W24:W26"/>
    <mergeCell ref="X24:X26"/>
    <mergeCell ref="R25:R26"/>
    <mergeCell ref="S25:S26"/>
    <mergeCell ref="G24:G26"/>
    <mergeCell ref="H24:H26"/>
    <mergeCell ref="I24:I26"/>
    <mergeCell ref="J24:J26"/>
    <mergeCell ref="K24:M24"/>
    <mergeCell ref="N24:P24"/>
    <mergeCell ref="A24:A26"/>
    <mergeCell ref="B24:B26"/>
    <mergeCell ref="C24:C26"/>
    <mergeCell ref="D24:D26"/>
    <mergeCell ref="E24:E26"/>
    <mergeCell ref="F24:F26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41" orientation="landscape" horizontalDpi="4294967293" verticalDpi="300" r:id="rId1"/>
  <rowBreaks count="3" manualBreakCount="3">
    <brk id="23" max="25" man="1"/>
    <brk id="38" max="26" man="1"/>
    <brk id="5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C413-C082-2843-A2DB-C3A7B486854C}">
  <sheetPr>
    <tabColor rgb="FF00B0F0"/>
  </sheetPr>
  <dimension ref="A1:AC183"/>
  <sheetViews>
    <sheetView tabSelected="1" view="pageBreakPreview" topLeftCell="A5" zoomScale="150" zoomScaleNormal="85" zoomScaleSheetLayoutView="150" workbookViewId="0">
      <pane ySplit="1940" topLeftCell="A110" activePane="bottomLeft"/>
      <selection activeCell="F5" sqref="F1:F1048576"/>
      <selection pane="bottomLeft" activeCell="B125" sqref="B125"/>
    </sheetView>
  </sheetViews>
  <sheetFormatPr baseColWidth="10" defaultColWidth="9.1640625" defaultRowHeight="12" x14ac:dyDescent="0.15"/>
  <cols>
    <col min="1" max="1" width="4" style="39" customWidth="1"/>
    <col min="2" max="2" width="47.5" style="40" customWidth="1"/>
    <col min="3" max="3" width="10.6640625" style="38" customWidth="1"/>
    <col min="4" max="4" width="30.83203125" style="38" bestFit="1" customWidth="1"/>
    <col min="5" max="5" width="10" style="38" bestFit="1" customWidth="1"/>
    <col min="6" max="6" width="36.83203125" style="39" customWidth="1"/>
    <col min="7" max="7" width="14.5" style="39" customWidth="1"/>
    <col min="8" max="9" width="5.1640625" style="39" customWidth="1"/>
    <col min="10" max="10" width="4.6640625" style="39" customWidth="1"/>
    <col min="11" max="11" width="6.83203125" style="39" customWidth="1"/>
    <col min="12" max="12" width="6.1640625" style="39" customWidth="1"/>
    <col min="13" max="13" width="7.33203125" style="39" customWidth="1"/>
    <col min="14" max="15" width="6.6640625" style="39" customWidth="1"/>
    <col min="16" max="20" width="7.5" style="39" customWidth="1"/>
    <col min="21" max="21" width="4.83203125" style="39" customWidth="1"/>
    <col min="22" max="22" width="15" style="206" customWidth="1"/>
    <col min="23" max="23" width="13.5" style="38" customWidth="1"/>
    <col min="24" max="24" width="13.6640625" style="38" customWidth="1"/>
    <col min="25" max="25" width="13.1640625" style="38" customWidth="1"/>
    <col min="26" max="26" width="12.5" style="38" customWidth="1"/>
    <col min="27" max="27" width="14.33203125" style="38" customWidth="1"/>
    <col min="28" max="28" width="15.5" style="38" customWidth="1"/>
    <col min="29" max="29" width="11.5" style="38" bestFit="1" customWidth="1"/>
    <col min="30" max="30" width="10.5" style="38" bestFit="1" customWidth="1"/>
    <col min="31" max="256" width="9.1640625" style="38"/>
    <col min="257" max="257" width="4" style="38" customWidth="1"/>
    <col min="258" max="258" width="47.5" style="38" customWidth="1"/>
    <col min="259" max="259" width="10.6640625" style="38" customWidth="1"/>
    <col min="260" max="260" width="34.33203125" style="38" customWidth="1"/>
    <col min="261" max="261" width="8.83203125" style="38" customWidth="1"/>
    <col min="262" max="262" width="36.83203125" style="38" customWidth="1"/>
    <col min="263" max="263" width="14.5" style="38" customWidth="1"/>
    <col min="264" max="265" width="5.1640625" style="38" customWidth="1"/>
    <col min="266" max="266" width="4.6640625" style="38" customWidth="1"/>
    <col min="267" max="267" width="6.83203125" style="38" customWidth="1"/>
    <col min="268" max="268" width="6.1640625" style="38" customWidth="1"/>
    <col min="269" max="269" width="7.33203125" style="38" customWidth="1"/>
    <col min="270" max="271" width="6.6640625" style="38" customWidth="1"/>
    <col min="272" max="276" width="7.5" style="38" customWidth="1"/>
    <col min="277" max="277" width="4.83203125" style="38" customWidth="1"/>
    <col min="278" max="278" width="15" style="38" customWidth="1"/>
    <col min="279" max="279" width="13.5" style="38" customWidth="1"/>
    <col min="280" max="280" width="13.6640625" style="38" customWidth="1"/>
    <col min="281" max="281" width="13.1640625" style="38" customWidth="1"/>
    <col min="282" max="282" width="12.5" style="38" customWidth="1"/>
    <col min="283" max="283" width="14.33203125" style="38" customWidth="1"/>
    <col min="284" max="284" width="15.5" style="38" customWidth="1"/>
    <col min="285" max="285" width="11.5" style="38" bestFit="1" customWidth="1"/>
    <col min="286" max="286" width="10.5" style="38" bestFit="1" customWidth="1"/>
    <col min="287" max="512" width="9.1640625" style="38"/>
    <col min="513" max="513" width="4" style="38" customWidth="1"/>
    <col min="514" max="514" width="47.5" style="38" customWidth="1"/>
    <col min="515" max="515" width="10.6640625" style="38" customWidth="1"/>
    <col min="516" max="516" width="34.33203125" style="38" customWidth="1"/>
    <col min="517" max="517" width="8.83203125" style="38" customWidth="1"/>
    <col min="518" max="518" width="36.83203125" style="38" customWidth="1"/>
    <col min="519" max="519" width="14.5" style="38" customWidth="1"/>
    <col min="520" max="521" width="5.1640625" style="38" customWidth="1"/>
    <col min="522" max="522" width="4.6640625" style="38" customWidth="1"/>
    <col min="523" max="523" width="6.83203125" style="38" customWidth="1"/>
    <col min="524" max="524" width="6.1640625" style="38" customWidth="1"/>
    <col min="525" max="525" width="7.33203125" style="38" customWidth="1"/>
    <col min="526" max="527" width="6.6640625" style="38" customWidth="1"/>
    <col min="528" max="532" width="7.5" style="38" customWidth="1"/>
    <col min="533" max="533" width="4.83203125" style="38" customWidth="1"/>
    <col min="534" max="534" width="15" style="38" customWidth="1"/>
    <col min="535" max="535" width="13.5" style="38" customWidth="1"/>
    <col min="536" max="536" width="13.6640625" style="38" customWidth="1"/>
    <col min="537" max="537" width="13.1640625" style="38" customWidth="1"/>
    <col min="538" max="538" width="12.5" style="38" customWidth="1"/>
    <col min="539" max="539" width="14.33203125" style="38" customWidth="1"/>
    <col min="540" max="540" width="15.5" style="38" customWidth="1"/>
    <col min="541" max="541" width="11.5" style="38" bestFit="1" customWidth="1"/>
    <col min="542" max="542" width="10.5" style="38" bestFit="1" customWidth="1"/>
    <col min="543" max="768" width="9.1640625" style="38"/>
    <col min="769" max="769" width="4" style="38" customWidth="1"/>
    <col min="770" max="770" width="47.5" style="38" customWidth="1"/>
    <col min="771" max="771" width="10.6640625" style="38" customWidth="1"/>
    <col min="772" max="772" width="34.33203125" style="38" customWidth="1"/>
    <col min="773" max="773" width="8.83203125" style="38" customWidth="1"/>
    <col min="774" max="774" width="36.83203125" style="38" customWidth="1"/>
    <col min="775" max="775" width="14.5" style="38" customWidth="1"/>
    <col min="776" max="777" width="5.1640625" style="38" customWidth="1"/>
    <col min="778" max="778" width="4.6640625" style="38" customWidth="1"/>
    <col min="779" max="779" width="6.83203125" style="38" customWidth="1"/>
    <col min="780" max="780" width="6.1640625" style="38" customWidth="1"/>
    <col min="781" max="781" width="7.33203125" style="38" customWidth="1"/>
    <col min="782" max="783" width="6.6640625" style="38" customWidth="1"/>
    <col min="784" max="788" width="7.5" style="38" customWidth="1"/>
    <col min="789" max="789" width="4.83203125" style="38" customWidth="1"/>
    <col min="790" max="790" width="15" style="38" customWidth="1"/>
    <col min="791" max="791" width="13.5" style="38" customWidth="1"/>
    <col min="792" max="792" width="13.6640625" style="38" customWidth="1"/>
    <col min="793" max="793" width="13.1640625" style="38" customWidth="1"/>
    <col min="794" max="794" width="12.5" style="38" customWidth="1"/>
    <col min="795" max="795" width="14.33203125" style="38" customWidth="1"/>
    <col min="796" max="796" width="15.5" style="38" customWidth="1"/>
    <col min="797" max="797" width="11.5" style="38" bestFit="1" customWidth="1"/>
    <col min="798" max="798" width="10.5" style="38" bestFit="1" customWidth="1"/>
    <col min="799" max="1024" width="9.1640625" style="38"/>
    <col min="1025" max="1025" width="4" style="38" customWidth="1"/>
    <col min="1026" max="1026" width="47.5" style="38" customWidth="1"/>
    <col min="1027" max="1027" width="10.6640625" style="38" customWidth="1"/>
    <col min="1028" max="1028" width="34.33203125" style="38" customWidth="1"/>
    <col min="1029" max="1029" width="8.83203125" style="38" customWidth="1"/>
    <col min="1030" max="1030" width="36.83203125" style="38" customWidth="1"/>
    <col min="1031" max="1031" width="14.5" style="38" customWidth="1"/>
    <col min="1032" max="1033" width="5.1640625" style="38" customWidth="1"/>
    <col min="1034" max="1034" width="4.6640625" style="38" customWidth="1"/>
    <col min="1035" max="1035" width="6.83203125" style="38" customWidth="1"/>
    <col min="1036" max="1036" width="6.1640625" style="38" customWidth="1"/>
    <col min="1037" max="1037" width="7.33203125" style="38" customWidth="1"/>
    <col min="1038" max="1039" width="6.6640625" style="38" customWidth="1"/>
    <col min="1040" max="1044" width="7.5" style="38" customWidth="1"/>
    <col min="1045" max="1045" width="4.83203125" style="38" customWidth="1"/>
    <col min="1046" max="1046" width="15" style="38" customWidth="1"/>
    <col min="1047" max="1047" width="13.5" style="38" customWidth="1"/>
    <col min="1048" max="1048" width="13.6640625" style="38" customWidth="1"/>
    <col min="1049" max="1049" width="13.1640625" style="38" customWidth="1"/>
    <col min="1050" max="1050" width="12.5" style="38" customWidth="1"/>
    <col min="1051" max="1051" width="14.33203125" style="38" customWidth="1"/>
    <col min="1052" max="1052" width="15.5" style="38" customWidth="1"/>
    <col min="1053" max="1053" width="11.5" style="38" bestFit="1" customWidth="1"/>
    <col min="1054" max="1054" width="10.5" style="38" bestFit="1" customWidth="1"/>
    <col min="1055" max="1280" width="9.1640625" style="38"/>
    <col min="1281" max="1281" width="4" style="38" customWidth="1"/>
    <col min="1282" max="1282" width="47.5" style="38" customWidth="1"/>
    <col min="1283" max="1283" width="10.6640625" style="38" customWidth="1"/>
    <col min="1284" max="1284" width="34.33203125" style="38" customWidth="1"/>
    <col min="1285" max="1285" width="8.83203125" style="38" customWidth="1"/>
    <col min="1286" max="1286" width="36.83203125" style="38" customWidth="1"/>
    <col min="1287" max="1287" width="14.5" style="38" customWidth="1"/>
    <col min="1288" max="1289" width="5.1640625" style="38" customWidth="1"/>
    <col min="1290" max="1290" width="4.6640625" style="38" customWidth="1"/>
    <col min="1291" max="1291" width="6.83203125" style="38" customWidth="1"/>
    <col min="1292" max="1292" width="6.1640625" style="38" customWidth="1"/>
    <col min="1293" max="1293" width="7.33203125" style="38" customWidth="1"/>
    <col min="1294" max="1295" width="6.6640625" style="38" customWidth="1"/>
    <col min="1296" max="1300" width="7.5" style="38" customWidth="1"/>
    <col min="1301" max="1301" width="4.83203125" style="38" customWidth="1"/>
    <col min="1302" max="1302" width="15" style="38" customWidth="1"/>
    <col min="1303" max="1303" width="13.5" style="38" customWidth="1"/>
    <col min="1304" max="1304" width="13.6640625" style="38" customWidth="1"/>
    <col min="1305" max="1305" width="13.1640625" style="38" customWidth="1"/>
    <col min="1306" max="1306" width="12.5" style="38" customWidth="1"/>
    <col min="1307" max="1307" width="14.33203125" style="38" customWidth="1"/>
    <col min="1308" max="1308" width="15.5" style="38" customWidth="1"/>
    <col min="1309" max="1309" width="11.5" style="38" bestFit="1" customWidth="1"/>
    <col min="1310" max="1310" width="10.5" style="38" bestFit="1" customWidth="1"/>
    <col min="1311" max="1536" width="9.1640625" style="38"/>
    <col min="1537" max="1537" width="4" style="38" customWidth="1"/>
    <col min="1538" max="1538" width="47.5" style="38" customWidth="1"/>
    <col min="1539" max="1539" width="10.6640625" style="38" customWidth="1"/>
    <col min="1540" max="1540" width="34.33203125" style="38" customWidth="1"/>
    <col min="1541" max="1541" width="8.83203125" style="38" customWidth="1"/>
    <col min="1542" max="1542" width="36.83203125" style="38" customWidth="1"/>
    <col min="1543" max="1543" width="14.5" style="38" customWidth="1"/>
    <col min="1544" max="1545" width="5.1640625" style="38" customWidth="1"/>
    <col min="1546" max="1546" width="4.6640625" style="38" customWidth="1"/>
    <col min="1547" max="1547" width="6.83203125" style="38" customWidth="1"/>
    <col min="1548" max="1548" width="6.1640625" style="38" customWidth="1"/>
    <col min="1549" max="1549" width="7.33203125" style="38" customWidth="1"/>
    <col min="1550" max="1551" width="6.6640625" style="38" customWidth="1"/>
    <col min="1552" max="1556" width="7.5" style="38" customWidth="1"/>
    <col min="1557" max="1557" width="4.83203125" style="38" customWidth="1"/>
    <col min="1558" max="1558" width="15" style="38" customWidth="1"/>
    <col min="1559" max="1559" width="13.5" style="38" customWidth="1"/>
    <col min="1560" max="1560" width="13.6640625" style="38" customWidth="1"/>
    <col min="1561" max="1561" width="13.1640625" style="38" customWidth="1"/>
    <col min="1562" max="1562" width="12.5" style="38" customWidth="1"/>
    <col min="1563" max="1563" width="14.33203125" style="38" customWidth="1"/>
    <col min="1564" max="1564" width="15.5" style="38" customWidth="1"/>
    <col min="1565" max="1565" width="11.5" style="38" bestFit="1" customWidth="1"/>
    <col min="1566" max="1566" width="10.5" style="38" bestFit="1" customWidth="1"/>
    <col min="1567" max="1792" width="9.1640625" style="38"/>
    <col min="1793" max="1793" width="4" style="38" customWidth="1"/>
    <col min="1794" max="1794" width="47.5" style="38" customWidth="1"/>
    <col min="1795" max="1795" width="10.6640625" style="38" customWidth="1"/>
    <col min="1796" max="1796" width="34.33203125" style="38" customWidth="1"/>
    <col min="1797" max="1797" width="8.83203125" style="38" customWidth="1"/>
    <col min="1798" max="1798" width="36.83203125" style="38" customWidth="1"/>
    <col min="1799" max="1799" width="14.5" style="38" customWidth="1"/>
    <col min="1800" max="1801" width="5.1640625" style="38" customWidth="1"/>
    <col min="1802" max="1802" width="4.6640625" style="38" customWidth="1"/>
    <col min="1803" max="1803" width="6.83203125" style="38" customWidth="1"/>
    <col min="1804" max="1804" width="6.1640625" style="38" customWidth="1"/>
    <col min="1805" max="1805" width="7.33203125" style="38" customWidth="1"/>
    <col min="1806" max="1807" width="6.6640625" style="38" customWidth="1"/>
    <col min="1808" max="1812" width="7.5" style="38" customWidth="1"/>
    <col min="1813" max="1813" width="4.83203125" style="38" customWidth="1"/>
    <col min="1814" max="1814" width="15" style="38" customWidth="1"/>
    <col min="1815" max="1815" width="13.5" style="38" customWidth="1"/>
    <col min="1816" max="1816" width="13.6640625" style="38" customWidth="1"/>
    <col min="1817" max="1817" width="13.1640625" style="38" customWidth="1"/>
    <col min="1818" max="1818" width="12.5" style="38" customWidth="1"/>
    <col min="1819" max="1819" width="14.33203125" style="38" customWidth="1"/>
    <col min="1820" max="1820" width="15.5" style="38" customWidth="1"/>
    <col min="1821" max="1821" width="11.5" style="38" bestFit="1" customWidth="1"/>
    <col min="1822" max="1822" width="10.5" style="38" bestFit="1" customWidth="1"/>
    <col min="1823" max="2048" width="9.1640625" style="38"/>
    <col min="2049" max="2049" width="4" style="38" customWidth="1"/>
    <col min="2050" max="2050" width="47.5" style="38" customWidth="1"/>
    <col min="2051" max="2051" width="10.6640625" style="38" customWidth="1"/>
    <col min="2052" max="2052" width="34.33203125" style="38" customWidth="1"/>
    <col min="2053" max="2053" width="8.83203125" style="38" customWidth="1"/>
    <col min="2054" max="2054" width="36.83203125" style="38" customWidth="1"/>
    <col min="2055" max="2055" width="14.5" style="38" customWidth="1"/>
    <col min="2056" max="2057" width="5.1640625" style="38" customWidth="1"/>
    <col min="2058" max="2058" width="4.6640625" style="38" customWidth="1"/>
    <col min="2059" max="2059" width="6.83203125" style="38" customWidth="1"/>
    <col min="2060" max="2060" width="6.1640625" style="38" customWidth="1"/>
    <col min="2061" max="2061" width="7.33203125" style="38" customWidth="1"/>
    <col min="2062" max="2063" width="6.6640625" style="38" customWidth="1"/>
    <col min="2064" max="2068" width="7.5" style="38" customWidth="1"/>
    <col min="2069" max="2069" width="4.83203125" style="38" customWidth="1"/>
    <col min="2070" max="2070" width="15" style="38" customWidth="1"/>
    <col min="2071" max="2071" width="13.5" style="38" customWidth="1"/>
    <col min="2072" max="2072" width="13.6640625" style="38" customWidth="1"/>
    <col min="2073" max="2073" width="13.1640625" style="38" customWidth="1"/>
    <col min="2074" max="2074" width="12.5" style="38" customWidth="1"/>
    <col min="2075" max="2075" width="14.33203125" style="38" customWidth="1"/>
    <col min="2076" max="2076" width="15.5" style="38" customWidth="1"/>
    <col min="2077" max="2077" width="11.5" style="38" bestFit="1" customWidth="1"/>
    <col min="2078" max="2078" width="10.5" style="38" bestFit="1" customWidth="1"/>
    <col min="2079" max="2304" width="9.1640625" style="38"/>
    <col min="2305" max="2305" width="4" style="38" customWidth="1"/>
    <col min="2306" max="2306" width="47.5" style="38" customWidth="1"/>
    <col min="2307" max="2307" width="10.6640625" style="38" customWidth="1"/>
    <col min="2308" max="2308" width="34.33203125" style="38" customWidth="1"/>
    <col min="2309" max="2309" width="8.83203125" style="38" customWidth="1"/>
    <col min="2310" max="2310" width="36.83203125" style="38" customWidth="1"/>
    <col min="2311" max="2311" width="14.5" style="38" customWidth="1"/>
    <col min="2312" max="2313" width="5.1640625" style="38" customWidth="1"/>
    <col min="2314" max="2314" width="4.6640625" style="38" customWidth="1"/>
    <col min="2315" max="2315" width="6.83203125" style="38" customWidth="1"/>
    <col min="2316" max="2316" width="6.1640625" style="38" customWidth="1"/>
    <col min="2317" max="2317" width="7.33203125" style="38" customWidth="1"/>
    <col min="2318" max="2319" width="6.6640625" style="38" customWidth="1"/>
    <col min="2320" max="2324" width="7.5" style="38" customWidth="1"/>
    <col min="2325" max="2325" width="4.83203125" style="38" customWidth="1"/>
    <col min="2326" max="2326" width="15" style="38" customWidth="1"/>
    <col min="2327" max="2327" width="13.5" style="38" customWidth="1"/>
    <col min="2328" max="2328" width="13.6640625" style="38" customWidth="1"/>
    <col min="2329" max="2329" width="13.1640625" style="38" customWidth="1"/>
    <col min="2330" max="2330" width="12.5" style="38" customWidth="1"/>
    <col min="2331" max="2331" width="14.33203125" style="38" customWidth="1"/>
    <col min="2332" max="2332" width="15.5" style="38" customWidth="1"/>
    <col min="2333" max="2333" width="11.5" style="38" bestFit="1" customWidth="1"/>
    <col min="2334" max="2334" width="10.5" style="38" bestFit="1" customWidth="1"/>
    <col min="2335" max="2560" width="9.1640625" style="38"/>
    <col min="2561" max="2561" width="4" style="38" customWidth="1"/>
    <col min="2562" max="2562" width="47.5" style="38" customWidth="1"/>
    <col min="2563" max="2563" width="10.6640625" style="38" customWidth="1"/>
    <col min="2564" max="2564" width="34.33203125" style="38" customWidth="1"/>
    <col min="2565" max="2565" width="8.83203125" style="38" customWidth="1"/>
    <col min="2566" max="2566" width="36.83203125" style="38" customWidth="1"/>
    <col min="2567" max="2567" width="14.5" style="38" customWidth="1"/>
    <col min="2568" max="2569" width="5.1640625" style="38" customWidth="1"/>
    <col min="2570" max="2570" width="4.6640625" style="38" customWidth="1"/>
    <col min="2571" max="2571" width="6.83203125" style="38" customWidth="1"/>
    <col min="2572" max="2572" width="6.1640625" style="38" customWidth="1"/>
    <col min="2573" max="2573" width="7.33203125" style="38" customWidth="1"/>
    <col min="2574" max="2575" width="6.6640625" style="38" customWidth="1"/>
    <col min="2576" max="2580" width="7.5" style="38" customWidth="1"/>
    <col min="2581" max="2581" width="4.83203125" style="38" customWidth="1"/>
    <col min="2582" max="2582" width="15" style="38" customWidth="1"/>
    <col min="2583" max="2583" width="13.5" style="38" customWidth="1"/>
    <col min="2584" max="2584" width="13.6640625" style="38" customWidth="1"/>
    <col min="2585" max="2585" width="13.1640625" style="38" customWidth="1"/>
    <col min="2586" max="2586" width="12.5" style="38" customWidth="1"/>
    <col min="2587" max="2587" width="14.33203125" style="38" customWidth="1"/>
    <col min="2588" max="2588" width="15.5" style="38" customWidth="1"/>
    <col min="2589" max="2589" width="11.5" style="38" bestFit="1" customWidth="1"/>
    <col min="2590" max="2590" width="10.5" style="38" bestFit="1" customWidth="1"/>
    <col min="2591" max="2816" width="9.1640625" style="38"/>
    <col min="2817" max="2817" width="4" style="38" customWidth="1"/>
    <col min="2818" max="2818" width="47.5" style="38" customWidth="1"/>
    <col min="2819" max="2819" width="10.6640625" style="38" customWidth="1"/>
    <col min="2820" max="2820" width="34.33203125" style="38" customWidth="1"/>
    <col min="2821" max="2821" width="8.83203125" style="38" customWidth="1"/>
    <col min="2822" max="2822" width="36.83203125" style="38" customWidth="1"/>
    <col min="2823" max="2823" width="14.5" style="38" customWidth="1"/>
    <col min="2824" max="2825" width="5.1640625" style="38" customWidth="1"/>
    <col min="2826" max="2826" width="4.6640625" style="38" customWidth="1"/>
    <col min="2827" max="2827" width="6.83203125" style="38" customWidth="1"/>
    <col min="2828" max="2828" width="6.1640625" style="38" customWidth="1"/>
    <col min="2829" max="2829" width="7.33203125" style="38" customWidth="1"/>
    <col min="2830" max="2831" width="6.6640625" style="38" customWidth="1"/>
    <col min="2832" max="2836" width="7.5" style="38" customWidth="1"/>
    <col min="2837" max="2837" width="4.83203125" style="38" customWidth="1"/>
    <col min="2838" max="2838" width="15" style="38" customWidth="1"/>
    <col min="2839" max="2839" width="13.5" style="38" customWidth="1"/>
    <col min="2840" max="2840" width="13.6640625" style="38" customWidth="1"/>
    <col min="2841" max="2841" width="13.1640625" style="38" customWidth="1"/>
    <col min="2842" max="2842" width="12.5" style="38" customWidth="1"/>
    <col min="2843" max="2843" width="14.33203125" style="38" customWidth="1"/>
    <col min="2844" max="2844" width="15.5" style="38" customWidth="1"/>
    <col min="2845" max="2845" width="11.5" style="38" bestFit="1" customWidth="1"/>
    <col min="2846" max="2846" width="10.5" style="38" bestFit="1" customWidth="1"/>
    <col min="2847" max="3072" width="9.1640625" style="38"/>
    <col min="3073" max="3073" width="4" style="38" customWidth="1"/>
    <col min="3074" max="3074" width="47.5" style="38" customWidth="1"/>
    <col min="3075" max="3075" width="10.6640625" style="38" customWidth="1"/>
    <col min="3076" max="3076" width="34.33203125" style="38" customWidth="1"/>
    <col min="3077" max="3077" width="8.83203125" style="38" customWidth="1"/>
    <col min="3078" max="3078" width="36.83203125" style="38" customWidth="1"/>
    <col min="3079" max="3079" width="14.5" style="38" customWidth="1"/>
    <col min="3080" max="3081" width="5.1640625" style="38" customWidth="1"/>
    <col min="3082" max="3082" width="4.6640625" style="38" customWidth="1"/>
    <col min="3083" max="3083" width="6.83203125" style="38" customWidth="1"/>
    <col min="3084" max="3084" width="6.1640625" style="38" customWidth="1"/>
    <col min="3085" max="3085" width="7.33203125" style="38" customWidth="1"/>
    <col min="3086" max="3087" width="6.6640625" style="38" customWidth="1"/>
    <col min="3088" max="3092" width="7.5" style="38" customWidth="1"/>
    <col min="3093" max="3093" width="4.83203125" style="38" customWidth="1"/>
    <col min="3094" max="3094" width="15" style="38" customWidth="1"/>
    <col min="3095" max="3095" width="13.5" style="38" customWidth="1"/>
    <col min="3096" max="3096" width="13.6640625" style="38" customWidth="1"/>
    <col min="3097" max="3097" width="13.1640625" style="38" customWidth="1"/>
    <col min="3098" max="3098" width="12.5" style="38" customWidth="1"/>
    <col min="3099" max="3099" width="14.33203125" style="38" customWidth="1"/>
    <col min="3100" max="3100" width="15.5" style="38" customWidth="1"/>
    <col min="3101" max="3101" width="11.5" style="38" bestFit="1" customWidth="1"/>
    <col min="3102" max="3102" width="10.5" style="38" bestFit="1" customWidth="1"/>
    <col min="3103" max="3328" width="9.1640625" style="38"/>
    <col min="3329" max="3329" width="4" style="38" customWidth="1"/>
    <col min="3330" max="3330" width="47.5" style="38" customWidth="1"/>
    <col min="3331" max="3331" width="10.6640625" style="38" customWidth="1"/>
    <col min="3332" max="3332" width="34.33203125" style="38" customWidth="1"/>
    <col min="3333" max="3333" width="8.83203125" style="38" customWidth="1"/>
    <col min="3334" max="3334" width="36.83203125" style="38" customWidth="1"/>
    <col min="3335" max="3335" width="14.5" style="38" customWidth="1"/>
    <col min="3336" max="3337" width="5.1640625" style="38" customWidth="1"/>
    <col min="3338" max="3338" width="4.6640625" style="38" customWidth="1"/>
    <col min="3339" max="3339" width="6.83203125" style="38" customWidth="1"/>
    <col min="3340" max="3340" width="6.1640625" style="38" customWidth="1"/>
    <col min="3341" max="3341" width="7.33203125" style="38" customWidth="1"/>
    <col min="3342" max="3343" width="6.6640625" style="38" customWidth="1"/>
    <col min="3344" max="3348" width="7.5" style="38" customWidth="1"/>
    <col min="3349" max="3349" width="4.83203125" style="38" customWidth="1"/>
    <col min="3350" max="3350" width="15" style="38" customWidth="1"/>
    <col min="3351" max="3351" width="13.5" style="38" customWidth="1"/>
    <col min="3352" max="3352" width="13.6640625" style="38" customWidth="1"/>
    <col min="3353" max="3353" width="13.1640625" style="38" customWidth="1"/>
    <col min="3354" max="3354" width="12.5" style="38" customWidth="1"/>
    <col min="3355" max="3355" width="14.33203125" style="38" customWidth="1"/>
    <col min="3356" max="3356" width="15.5" style="38" customWidth="1"/>
    <col min="3357" max="3357" width="11.5" style="38" bestFit="1" customWidth="1"/>
    <col min="3358" max="3358" width="10.5" style="38" bestFit="1" customWidth="1"/>
    <col min="3359" max="3584" width="9.1640625" style="38"/>
    <col min="3585" max="3585" width="4" style="38" customWidth="1"/>
    <col min="3586" max="3586" width="47.5" style="38" customWidth="1"/>
    <col min="3587" max="3587" width="10.6640625" style="38" customWidth="1"/>
    <col min="3588" max="3588" width="34.33203125" style="38" customWidth="1"/>
    <col min="3589" max="3589" width="8.83203125" style="38" customWidth="1"/>
    <col min="3590" max="3590" width="36.83203125" style="38" customWidth="1"/>
    <col min="3591" max="3591" width="14.5" style="38" customWidth="1"/>
    <col min="3592" max="3593" width="5.1640625" style="38" customWidth="1"/>
    <col min="3594" max="3594" width="4.6640625" style="38" customWidth="1"/>
    <col min="3595" max="3595" width="6.83203125" style="38" customWidth="1"/>
    <col min="3596" max="3596" width="6.1640625" style="38" customWidth="1"/>
    <col min="3597" max="3597" width="7.33203125" style="38" customWidth="1"/>
    <col min="3598" max="3599" width="6.6640625" style="38" customWidth="1"/>
    <col min="3600" max="3604" width="7.5" style="38" customWidth="1"/>
    <col min="3605" max="3605" width="4.83203125" style="38" customWidth="1"/>
    <col min="3606" max="3606" width="15" style="38" customWidth="1"/>
    <col min="3607" max="3607" width="13.5" style="38" customWidth="1"/>
    <col min="3608" max="3608" width="13.6640625" style="38" customWidth="1"/>
    <col min="3609" max="3609" width="13.1640625" style="38" customWidth="1"/>
    <col min="3610" max="3610" width="12.5" style="38" customWidth="1"/>
    <col min="3611" max="3611" width="14.33203125" style="38" customWidth="1"/>
    <col min="3612" max="3612" width="15.5" style="38" customWidth="1"/>
    <col min="3613" max="3613" width="11.5" style="38" bestFit="1" customWidth="1"/>
    <col min="3614" max="3614" width="10.5" style="38" bestFit="1" customWidth="1"/>
    <col min="3615" max="3840" width="9.1640625" style="38"/>
    <col min="3841" max="3841" width="4" style="38" customWidth="1"/>
    <col min="3842" max="3842" width="47.5" style="38" customWidth="1"/>
    <col min="3843" max="3843" width="10.6640625" style="38" customWidth="1"/>
    <col min="3844" max="3844" width="34.33203125" style="38" customWidth="1"/>
    <col min="3845" max="3845" width="8.83203125" style="38" customWidth="1"/>
    <col min="3846" max="3846" width="36.83203125" style="38" customWidth="1"/>
    <col min="3847" max="3847" width="14.5" style="38" customWidth="1"/>
    <col min="3848" max="3849" width="5.1640625" style="38" customWidth="1"/>
    <col min="3850" max="3850" width="4.6640625" style="38" customWidth="1"/>
    <col min="3851" max="3851" width="6.83203125" style="38" customWidth="1"/>
    <col min="3852" max="3852" width="6.1640625" style="38" customWidth="1"/>
    <col min="3853" max="3853" width="7.33203125" style="38" customWidth="1"/>
    <col min="3854" max="3855" width="6.6640625" style="38" customWidth="1"/>
    <col min="3856" max="3860" width="7.5" style="38" customWidth="1"/>
    <col min="3861" max="3861" width="4.83203125" style="38" customWidth="1"/>
    <col min="3862" max="3862" width="15" style="38" customWidth="1"/>
    <col min="3863" max="3863" width="13.5" style="38" customWidth="1"/>
    <col min="3864" max="3864" width="13.6640625" style="38" customWidth="1"/>
    <col min="3865" max="3865" width="13.1640625" style="38" customWidth="1"/>
    <col min="3866" max="3866" width="12.5" style="38" customWidth="1"/>
    <col min="3867" max="3867" width="14.33203125" style="38" customWidth="1"/>
    <col min="3868" max="3868" width="15.5" style="38" customWidth="1"/>
    <col min="3869" max="3869" width="11.5" style="38" bestFit="1" customWidth="1"/>
    <col min="3870" max="3870" width="10.5" style="38" bestFit="1" customWidth="1"/>
    <col min="3871" max="4096" width="9.1640625" style="38"/>
    <col min="4097" max="4097" width="4" style="38" customWidth="1"/>
    <col min="4098" max="4098" width="47.5" style="38" customWidth="1"/>
    <col min="4099" max="4099" width="10.6640625" style="38" customWidth="1"/>
    <col min="4100" max="4100" width="34.33203125" style="38" customWidth="1"/>
    <col min="4101" max="4101" width="8.83203125" style="38" customWidth="1"/>
    <col min="4102" max="4102" width="36.83203125" style="38" customWidth="1"/>
    <col min="4103" max="4103" width="14.5" style="38" customWidth="1"/>
    <col min="4104" max="4105" width="5.1640625" style="38" customWidth="1"/>
    <col min="4106" max="4106" width="4.6640625" style="38" customWidth="1"/>
    <col min="4107" max="4107" width="6.83203125" style="38" customWidth="1"/>
    <col min="4108" max="4108" width="6.1640625" style="38" customWidth="1"/>
    <col min="4109" max="4109" width="7.33203125" style="38" customWidth="1"/>
    <col min="4110" max="4111" width="6.6640625" style="38" customWidth="1"/>
    <col min="4112" max="4116" width="7.5" style="38" customWidth="1"/>
    <col min="4117" max="4117" width="4.83203125" style="38" customWidth="1"/>
    <col min="4118" max="4118" width="15" style="38" customWidth="1"/>
    <col min="4119" max="4119" width="13.5" style="38" customWidth="1"/>
    <col min="4120" max="4120" width="13.6640625" style="38" customWidth="1"/>
    <col min="4121" max="4121" width="13.1640625" style="38" customWidth="1"/>
    <col min="4122" max="4122" width="12.5" style="38" customWidth="1"/>
    <col min="4123" max="4123" width="14.33203125" style="38" customWidth="1"/>
    <col min="4124" max="4124" width="15.5" style="38" customWidth="1"/>
    <col min="4125" max="4125" width="11.5" style="38" bestFit="1" customWidth="1"/>
    <col min="4126" max="4126" width="10.5" style="38" bestFit="1" customWidth="1"/>
    <col min="4127" max="4352" width="9.1640625" style="38"/>
    <col min="4353" max="4353" width="4" style="38" customWidth="1"/>
    <col min="4354" max="4354" width="47.5" style="38" customWidth="1"/>
    <col min="4355" max="4355" width="10.6640625" style="38" customWidth="1"/>
    <col min="4356" max="4356" width="34.33203125" style="38" customWidth="1"/>
    <col min="4357" max="4357" width="8.83203125" style="38" customWidth="1"/>
    <col min="4358" max="4358" width="36.83203125" style="38" customWidth="1"/>
    <col min="4359" max="4359" width="14.5" style="38" customWidth="1"/>
    <col min="4360" max="4361" width="5.1640625" style="38" customWidth="1"/>
    <col min="4362" max="4362" width="4.6640625" style="38" customWidth="1"/>
    <col min="4363" max="4363" width="6.83203125" style="38" customWidth="1"/>
    <col min="4364" max="4364" width="6.1640625" style="38" customWidth="1"/>
    <col min="4365" max="4365" width="7.33203125" style="38" customWidth="1"/>
    <col min="4366" max="4367" width="6.6640625" style="38" customWidth="1"/>
    <col min="4368" max="4372" width="7.5" style="38" customWidth="1"/>
    <col min="4373" max="4373" width="4.83203125" style="38" customWidth="1"/>
    <col min="4374" max="4374" width="15" style="38" customWidth="1"/>
    <col min="4375" max="4375" width="13.5" style="38" customWidth="1"/>
    <col min="4376" max="4376" width="13.6640625" style="38" customWidth="1"/>
    <col min="4377" max="4377" width="13.1640625" style="38" customWidth="1"/>
    <col min="4378" max="4378" width="12.5" style="38" customWidth="1"/>
    <col min="4379" max="4379" width="14.33203125" style="38" customWidth="1"/>
    <col min="4380" max="4380" width="15.5" style="38" customWidth="1"/>
    <col min="4381" max="4381" width="11.5" style="38" bestFit="1" customWidth="1"/>
    <col min="4382" max="4382" width="10.5" style="38" bestFit="1" customWidth="1"/>
    <col min="4383" max="4608" width="9.1640625" style="38"/>
    <col min="4609" max="4609" width="4" style="38" customWidth="1"/>
    <col min="4610" max="4610" width="47.5" style="38" customWidth="1"/>
    <col min="4611" max="4611" width="10.6640625" style="38" customWidth="1"/>
    <col min="4612" max="4612" width="34.33203125" style="38" customWidth="1"/>
    <col min="4613" max="4613" width="8.83203125" style="38" customWidth="1"/>
    <col min="4614" max="4614" width="36.83203125" style="38" customWidth="1"/>
    <col min="4615" max="4615" width="14.5" style="38" customWidth="1"/>
    <col min="4616" max="4617" width="5.1640625" style="38" customWidth="1"/>
    <col min="4618" max="4618" width="4.6640625" style="38" customWidth="1"/>
    <col min="4619" max="4619" width="6.83203125" style="38" customWidth="1"/>
    <col min="4620" max="4620" width="6.1640625" style="38" customWidth="1"/>
    <col min="4621" max="4621" width="7.33203125" style="38" customWidth="1"/>
    <col min="4622" max="4623" width="6.6640625" style="38" customWidth="1"/>
    <col min="4624" max="4628" width="7.5" style="38" customWidth="1"/>
    <col min="4629" max="4629" width="4.83203125" style="38" customWidth="1"/>
    <col min="4630" max="4630" width="15" style="38" customWidth="1"/>
    <col min="4631" max="4631" width="13.5" style="38" customWidth="1"/>
    <col min="4632" max="4632" width="13.6640625" style="38" customWidth="1"/>
    <col min="4633" max="4633" width="13.1640625" style="38" customWidth="1"/>
    <col min="4634" max="4634" width="12.5" style="38" customWidth="1"/>
    <col min="4635" max="4635" width="14.33203125" style="38" customWidth="1"/>
    <col min="4636" max="4636" width="15.5" style="38" customWidth="1"/>
    <col min="4637" max="4637" width="11.5" style="38" bestFit="1" customWidth="1"/>
    <col min="4638" max="4638" width="10.5" style="38" bestFit="1" customWidth="1"/>
    <col min="4639" max="4864" width="9.1640625" style="38"/>
    <col min="4865" max="4865" width="4" style="38" customWidth="1"/>
    <col min="4866" max="4866" width="47.5" style="38" customWidth="1"/>
    <col min="4867" max="4867" width="10.6640625" style="38" customWidth="1"/>
    <col min="4868" max="4868" width="34.33203125" style="38" customWidth="1"/>
    <col min="4869" max="4869" width="8.83203125" style="38" customWidth="1"/>
    <col min="4870" max="4870" width="36.83203125" style="38" customWidth="1"/>
    <col min="4871" max="4871" width="14.5" style="38" customWidth="1"/>
    <col min="4872" max="4873" width="5.1640625" style="38" customWidth="1"/>
    <col min="4874" max="4874" width="4.6640625" style="38" customWidth="1"/>
    <col min="4875" max="4875" width="6.83203125" style="38" customWidth="1"/>
    <col min="4876" max="4876" width="6.1640625" style="38" customWidth="1"/>
    <col min="4877" max="4877" width="7.33203125" style="38" customWidth="1"/>
    <col min="4878" max="4879" width="6.6640625" style="38" customWidth="1"/>
    <col min="4880" max="4884" width="7.5" style="38" customWidth="1"/>
    <col min="4885" max="4885" width="4.83203125" style="38" customWidth="1"/>
    <col min="4886" max="4886" width="15" style="38" customWidth="1"/>
    <col min="4887" max="4887" width="13.5" style="38" customWidth="1"/>
    <col min="4888" max="4888" width="13.6640625" style="38" customWidth="1"/>
    <col min="4889" max="4889" width="13.1640625" style="38" customWidth="1"/>
    <col min="4890" max="4890" width="12.5" style="38" customWidth="1"/>
    <col min="4891" max="4891" width="14.33203125" style="38" customWidth="1"/>
    <col min="4892" max="4892" width="15.5" style="38" customWidth="1"/>
    <col min="4893" max="4893" width="11.5" style="38" bestFit="1" customWidth="1"/>
    <col min="4894" max="4894" width="10.5" style="38" bestFit="1" customWidth="1"/>
    <col min="4895" max="5120" width="9.1640625" style="38"/>
    <col min="5121" max="5121" width="4" style="38" customWidth="1"/>
    <col min="5122" max="5122" width="47.5" style="38" customWidth="1"/>
    <col min="5123" max="5123" width="10.6640625" style="38" customWidth="1"/>
    <col min="5124" max="5124" width="34.33203125" style="38" customWidth="1"/>
    <col min="5125" max="5125" width="8.83203125" style="38" customWidth="1"/>
    <col min="5126" max="5126" width="36.83203125" style="38" customWidth="1"/>
    <col min="5127" max="5127" width="14.5" style="38" customWidth="1"/>
    <col min="5128" max="5129" width="5.1640625" style="38" customWidth="1"/>
    <col min="5130" max="5130" width="4.6640625" style="38" customWidth="1"/>
    <col min="5131" max="5131" width="6.83203125" style="38" customWidth="1"/>
    <col min="5132" max="5132" width="6.1640625" style="38" customWidth="1"/>
    <col min="5133" max="5133" width="7.33203125" style="38" customWidth="1"/>
    <col min="5134" max="5135" width="6.6640625" style="38" customWidth="1"/>
    <col min="5136" max="5140" width="7.5" style="38" customWidth="1"/>
    <col min="5141" max="5141" width="4.83203125" style="38" customWidth="1"/>
    <col min="5142" max="5142" width="15" style="38" customWidth="1"/>
    <col min="5143" max="5143" width="13.5" style="38" customWidth="1"/>
    <col min="5144" max="5144" width="13.6640625" style="38" customWidth="1"/>
    <col min="5145" max="5145" width="13.1640625" style="38" customWidth="1"/>
    <col min="5146" max="5146" width="12.5" style="38" customWidth="1"/>
    <col min="5147" max="5147" width="14.33203125" style="38" customWidth="1"/>
    <col min="5148" max="5148" width="15.5" style="38" customWidth="1"/>
    <col min="5149" max="5149" width="11.5" style="38" bestFit="1" customWidth="1"/>
    <col min="5150" max="5150" width="10.5" style="38" bestFit="1" customWidth="1"/>
    <col min="5151" max="5376" width="9.1640625" style="38"/>
    <col min="5377" max="5377" width="4" style="38" customWidth="1"/>
    <col min="5378" max="5378" width="47.5" style="38" customWidth="1"/>
    <col min="5379" max="5379" width="10.6640625" style="38" customWidth="1"/>
    <col min="5380" max="5380" width="34.33203125" style="38" customWidth="1"/>
    <col min="5381" max="5381" width="8.83203125" style="38" customWidth="1"/>
    <col min="5382" max="5382" width="36.83203125" style="38" customWidth="1"/>
    <col min="5383" max="5383" width="14.5" style="38" customWidth="1"/>
    <col min="5384" max="5385" width="5.1640625" style="38" customWidth="1"/>
    <col min="5386" max="5386" width="4.6640625" style="38" customWidth="1"/>
    <col min="5387" max="5387" width="6.83203125" style="38" customWidth="1"/>
    <col min="5388" max="5388" width="6.1640625" style="38" customWidth="1"/>
    <col min="5389" max="5389" width="7.33203125" style="38" customWidth="1"/>
    <col min="5390" max="5391" width="6.6640625" style="38" customWidth="1"/>
    <col min="5392" max="5396" width="7.5" style="38" customWidth="1"/>
    <col min="5397" max="5397" width="4.83203125" style="38" customWidth="1"/>
    <col min="5398" max="5398" width="15" style="38" customWidth="1"/>
    <col min="5399" max="5399" width="13.5" style="38" customWidth="1"/>
    <col min="5400" max="5400" width="13.6640625" style="38" customWidth="1"/>
    <col min="5401" max="5401" width="13.1640625" style="38" customWidth="1"/>
    <col min="5402" max="5402" width="12.5" style="38" customWidth="1"/>
    <col min="5403" max="5403" width="14.33203125" style="38" customWidth="1"/>
    <col min="5404" max="5404" width="15.5" style="38" customWidth="1"/>
    <col min="5405" max="5405" width="11.5" style="38" bestFit="1" customWidth="1"/>
    <col min="5406" max="5406" width="10.5" style="38" bestFit="1" customWidth="1"/>
    <col min="5407" max="5632" width="9.1640625" style="38"/>
    <col min="5633" max="5633" width="4" style="38" customWidth="1"/>
    <col min="5634" max="5634" width="47.5" style="38" customWidth="1"/>
    <col min="5635" max="5635" width="10.6640625" style="38" customWidth="1"/>
    <col min="5636" max="5636" width="34.33203125" style="38" customWidth="1"/>
    <col min="5637" max="5637" width="8.83203125" style="38" customWidth="1"/>
    <col min="5638" max="5638" width="36.83203125" style="38" customWidth="1"/>
    <col min="5639" max="5639" width="14.5" style="38" customWidth="1"/>
    <col min="5640" max="5641" width="5.1640625" style="38" customWidth="1"/>
    <col min="5642" max="5642" width="4.6640625" style="38" customWidth="1"/>
    <col min="5643" max="5643" width="6.83203125" style="38" customWidth="1"/>
    <col min="5644" max="5644" width="6.1640625" style="38" customWidth="1"/>
    <col min="5645" max="5645" width="7.33203125" style="38" customWidth="1"/>
    <col min="5646" max="5647" width="6.6640625" style="38" customWidth="1"/>
    <col min="5648" max="5652" width="7.5" style="38" customWidth="1"/>
    <col min="5653" max="5653" width="4.83203125" style="38" customWidth="1"/>
    <col min="5654" max="5654" width="15" style="38" customWidth="1"/>
    <col min="5655" max="5655" width="13.5" style="38" customWidth="1"/>
    <col min="5656" max="5656" width="13.6640625" style="38" customWidth="1"/>
    <col min="5657" max="5657" width="13.1640625" style="38" customWidth="1"/>
    <col min="5658" max="5658" width="12.5" style="38" customWidth="1"/>
    <col min="5659" max="5659" width="14.33203125" style="38" customWidth="1"/>
    <col min="5660" max="5660" width="15.5" style="38" customWidth="1"/>
    <col min="5661" max="5661" width="11.5" style="38" bestFit="1" customWidth="1"/>
    <col min="5662" max="5662" width="10.5" style="38" bestFit="1" customWidth="1"/>
    <col min="5663" max="5888" width="9.1640625" style="38"/>
    <col min="5889" max="5889" width="4" style="38" customWidth="1"/>
    <col min="5890" max="5890" width="47.5" style="38" customWidth="1"/>
    <col min="5891" max="5891" width="10.6640625" style="38" customWidth="1"/>
    <col min="5892" max="5892" width="34.33203125" style="38" customWidth="1"/>
    <col min="5893" max="5893" width="8.83203125" style="38" customWidth="1"/>
    <col min="5894" max="5894" width="36.83203125" style="38" customWidth="1"/>
    <col min="5895" max="5895" width="14.5" style="38" customWidth="1"/>
    <col min="5896" max="5897" width="5.1640625" style="38" customWidth="1"/>
    <col min="5898" max="5898" width="4.6640625" style="38" customWidth="1"/>
    <col min="5899" max="5899" width="6.83203125" style="38" customWidth="1"/>
    <col min="5900" max="5900" width="6.1640625" style="38" customWidth="1"/>
    <col min="5901" max="5901" width="7.33203125" style="38" customWidth="1"/>
    <col min="5902" max="5903" width="6.6640625" style="38" customWidth="1"/>
    <col min="5904" max="5908" width="7.5" style="38" customWidth="1"/>
    <col min="5909" max="5909" width="4.83203125" style="38" customWidth="1"/>
    <col min="5910" max="5910" width="15" style="38" customWidth="1"/>
    <col min="5911" max="5911" width="13.5" style="38" customWidth="1"/>
    <col min="5912" max="5912" width="13.6640625" style="38" customWidth="1"/>
    <col min="5913" max="5913" width="13.1640625" style="38" customWidth="1"/>
    <col min="5914" max="5914" width="12.5" style="38" customWidth="1"/>
    <col min="5915" max="5915" width="14.33203125" style="38" customWidth="1"/>
    <col min="5916" max="5916" width="15.5" style="38" customWidth="1"/>
    <col min="5917" max="5917" width="11.5" style="38" bestFit="1" customWidth="1"/>
    <col min="5918" max="5918" width="10.5" style="38" bestFit="1" customWidth="1"/>
    <col min="5919" max="6144" width="9.1640625" style="38"/>
    <col min="6145" max="6145" width="4" style="38" customWidth="1"/>
    <col min="6146" max="6146" width="47.5" style="38" customWidth="1"/>
    <col min="6147" max="6147" width="10.6640625" style="38" customWidth="1"/>
    <col min="6148" max="6148" width="34.33203125" style="38" customWidth="1"/>
    <col min="6149" max="6149" width="8.83203125" style="38" customWidth="1"/>
    <col min="6150" max="6150" width="36.83203125" style="38" customWidth="1"/>
    <col min="6151" max="6151" width="14.5" style="38" customWidth="1"/>
    <col min="6152" max="6153" width="5.1640625" style="38" customWidth="1"/>
    <col min="6154" max="6154" width="4.6640625" style="38" customWidth="1"/>
    <col min="6155" max="6155" width="6.83203125" style="38" customWidth="1"/>
    <col min="6156" max="6156" width="6.1640625" style="38" customWidth="1"/>
    <col min="6157" max="6157" width="7.33203125" style="38" customWidth="1"/>
    <col min="6158" max="6159" width="6.6640625" style="38" customWidth="1"/>
    <col min="6160" max="6164" width="7.5" style="38" customWidth="1"/>
    <col min="6165" max="6165" width="4.83203125" style="38" customWidth="1"/>
    <col min="6166" max="6166" width="15" style="38" customWidth="1"/>
    <col min="6167" max="6167" width="13.5" style="38" customWidth="1"/>
    <col min="6168" max="6168" width="13.6640625" style="38" customWidth="1"/>
    <col min="6169" max="6169" width="13.1640625" style="38" customWidth="1"/>
    <col min="6170" max="6170" width="12.5" style="38" customWidth="1"/>
    <col min="6171" max="6171" width="14.33203125" style="38" customWidth="1"/>
    <col min="6172" max="6172" width="15.5" style="38" customWidth="1"/>
    <col min="6173" max="6173" width="11.5" style="38" bestFit="1" customWidth="1"/>
    <col min="6174" max="6174" width="10.5" style="38" bestFit="1" customWidth="1"/>
    <col min="6175" max="6400" width="9.1640625" style="38"/>
    <col min="6401" max="6401" width="4" style="38" customWidth="1"/>
    <col min="6402" max="6402" width="47.5" style="38" customWidth="1"/>
    <col min="6403" max="6403" width="10.6640625" style="38" customWidth="1"/>
    <col min="6404" max="6404" width="34.33203125" style="38" customWidth="1"/>
    <col min="6405" max="6405" width="8.83203125" style="38" customWidth="1"/>
    <col min="6406" max="6406" width="36.83203125" style="38" customWidth="1"/>
    <col min="6407" max="6407" width="14.5" style="38" customWidth="1"/>
    <col min="6408" max="6409" width="5.1640625" style="38" customWidth="1"/>
    <col min="6410" max="6410" width="4.6640625" style="38" customWidth="1"/>
    <col min="6411" max="6411" width="6.83203125" style="38" customWidth="1"/>
    <col min="6412" max="6412" width="6.1640625" style="38" customWidth="1"/>
    <col min="6413" max="6413" width="7.33203125" style="38" customWidth="1"/>
    <col min="6414" max="6415" width="6.6640625" style="38" customWidth="1"/>
    <col min="6416" max="6420" width="7.5" style="38" customWidth="1"/>
    <col min="6421" max="6421" width="4.83203125" style="38" customWidth="1"/>
    <col min="6422" max="6422" width="15" style="38" customWidth="1"/>
    <col min="6423" max="6423" width="13.5" style="38" customWidth="1"/>
    <col min="6424" max="6424" width="13.6640625" style="38" customWidth="1"/>
    <col min="6425" max="6425" width="13.1640625" style="38" customWidth="1"/>
    <col min="6426" max="6426" width="12.5" style="38" customWidth="1"/>
    <col min="6427" max="6427" width="14.33203125" style="38" customWidth="1"/>
    <col min="6428" max="6428" width="15.5" style="38" customWidth="1"/>
    <col min="6429" max="6429" width="11.5" style="38" bestFit="1" customWidth="1"/>
    <col min="6430" max="6430" width="10.5" style="38" bestFit="1" customWidth="1"/>
    <col min="6431" max="6656" width="9.1640625" style="38"/>
    <col min="6657" max="6657" width="4" style="38" customWidth="1"/>
    <col min="6658" max="6658" width="47.5" style="38" customWidth="1"/>
    <col min="6659" max="6659" width="10.6640625" style="38" customWidth="1"/>
    <col min="6660" max="6660" width="34.33203125" style="38" customWidth="1"/>
    <col min="6661" max="6661" width="8.83203125" style="38" customWidth="1"/>
    <col min="6662" max="6662" width="36.83203125" style="38" customWidth="1"/>
    <col min="6663" max="6663" width="14.5" style="38" customWidth="1"/>
    <col min="6664" max="6665" width="5.1640625" style="38" customWidth="1"/>
    <col min="6666" max="6666" width="4.6640625" style="38" customWidth="1"/>
    <col min="6667" max="6667" width="6.83203125" style="38" customWidth="1"/>
    <col min="6668" max="6668" width="6.1640625" style="38" customWidth="1"/>
    <col min="6669" max="6669" width="7.33203125" style="38" customWidth="1"/>
    <col min="6670" max="6671" width="6.6640625" style="38" customWidth="1"/>
    <col min="6672" max="6676" width="7.5" style="38" customWidth="1"/>
    <col min="6677" max="6677" width="4.83203125" style="38" customWidth="1"/>
    <col min="6678" max="6678" width="15" style="38" customWidth="1"/>
    <col min="6679" max="6679" width="13.5" style="38" customWidth="1"/>
    <col min="6680" max="6680" width="13.6640625" style="38" customWidth="1"/>
    <col min="6681" max="6681" width="13.1640625" style="38" customWidth="1"/>
    <col min="6682" max="6682" width="12.5" style="38" customWidth="1"/>
    <col min="6683" max="6683" width="14.33203125" style="38" customWidth="1"/>
    <col min="6684" max="6684" width="15.5" style="38" customWidth="1"/>
    <col min="6685" max="6685" width="11.5" style="38" bestFit="1" customWidth="1"/>
    <col min="6686" max="6686" width="10.5" style="38" bestFit="1" customWidth="1"/>
    <col min="6687" max="6912" width="9.1640625" style="38"/>
    <col min="6913" max="6913" width="4" style="38" customWidth="1"/>
    <col min="6914" max="6914" width="47.5" style="38" customWidth="1"/>
    <col min="6915" max="6915" width="10.6640625" style="38" customWidth="1"/>
    <col min="6916" max="6916" width="34.33203125" style="38" customWidth="1"/>
    <col min="6917" max="6917" width="8.83203125" style="38" customWidth="1"/>
    <col min="6918" max="6918" width="36.83203125" style="38" customWidth="1"/>
    <col min="6919" max="6919" width="14.5" style="38" customWidth="1"/>
    <col min="6920" max="6921" width="5.1640625" style="38" customWidth="1"/>
    <col min="6922" max="6922" width="4.6640625" style="38" customWidth="1"/>
    <col min="6923" max="6923" width="6.83203125" style="38" customWidth="1"/>
    <col min="6924" max="6924" width="6.1640625" style="38" customWidth="1"/>
    <col min="6925" max="6925" width="7.33203125" style="38" customWidth="1"/>
    <col min="6926" max="6927" width="6.6640625" style="38" customWidth="1"/>
    <col min="6928" max="6932" width="7.5" style="38" customWidth="1"/>
    <col min="6933" max="6933" width="4.83203125" style="38" customWidth="1"/>
    <col min="6934" max="6934" width="15" style="38" customWidth="1"/>
    <col min="6935" max="6935" width="13.5" style="38" customWidth="1"/>
    <col min="6936" max="6936" width="13.6640625" style="38" customWidth="1"/>
    <col min="6937" max="6937" width="13.1640625" style="38" customWidth="1"/>
    <col min="6938" max="6938" width="12.5" style="38" customWidth="1"/>
    <col min="6939" max="6939" width="14.33203125" style="38" customWidth="1"/>
    <col min="6940" max="6940" width="15.5" style="38" customWidth="1"/>
    <col min="6941" max="6941" width="11.5" style="38" bestFit="1" customWidth="1"/>
    <col min="6942" max="6942" width="10.5" style="38" bestFit="1" customWidth="1"/>
    <col min="6943" max="7168" width="9.1640625" style="38"/>
    <col min="7169" max="7169" width="4" style="38" customWidth="1"/>
    <col min="7170" max="7170" width="47.5" style="38" customWidth="1"/>
    <col min="7171" max="7171" width="10.6640625" style="38" customWidth="1"/>
    <col min="7172" max="7172" width="34.33203125" style="38" customWidth="1"/>
    <col min="7173" max="7173" width="8.83203125" style="38" customWidth="1"/>
    <col min="7174" max="7174" width="36.83203125" style="38" customWidth="1"/>
    <col min="7175" max="7175" width="14.5" style="38" customWidth="1"/>
    <col min="7176" max="7177" width="5.1640625" style="38" customWidth="1"/>
    <col min="7178" max="7178" width="4.6640625" style="38" customWidth="1"/>
    <col min="7179" max="7179" width="6.83203125" style="38" customWidth="1"/>
    <col min="7180" max="7180" width="6.1640625" style="38" customWidth="1"/>
    <col min="7181" max="7181" width="7.33203125" style="38" customWidth="1"/>
    <col min="7182" max="7183" width="6.6640625" style="38" customWidth="1"/>
    <col min="7184" max="7188" width="7.5" style="38" customWidth="1"/>
    <col min="7189" max="7189" width="4.83203125" style="38" customWidth="1"/>
    <col min="7190" max="7190" width="15" style="38" customWidth="1"/>
    <col min="7191" max="7191" width="13.5" style="38" customWidth="1"/>
    <col min="7192" max="7192" width="13.6640625" style="38" customWidth="1"/>
    <col min="7193" max="7193" width="13.1640625" style="38" customWidth="1"/>
    <col min="7194" max="7194" width="12.5" style="38" customWidth="1"/>
    <col min="7195" max="7195" width="14.33203125" style="38" customWidth="1"/>
    <col min="7196" max="7196" width="15.5" style="38" customWidth="1"/>
    <col min="7197" max="7197" width="11.5" style="38" bestFit="1" customWidth="1"/>
    <col min="7198" max="7198" width="10.5" style="38" bestFit="1" customWidth="1"/>
    <col min="7199" max="7424" width="9.1640625" style="38"/>
    <col min="7425" max="7425" width="4" style="38" customWidth="1"/>
    <col min="7426" max="7426" width="47.5" style="38" customWidth="1"/>
    <col min="7427" max="7427" width="10.6640625" style="38" customWidth="1"/>
    <col min="7428" max="7428" width="34.33203125" style="38" customWidth="1"/>
    <col min="7429" max="7429" width="8.83203125" style="38" customWidth="1"/>
    <col min="7430" max="7430" width="36.83203125" style="38" customWidth="1"/>
    <col min="7431" max="7431" width="14.5" style="38" customWidth="1"/>
    <col min="7432" max="7433" width="5.1640625" style="38" customWidth="1"/>
    <col min="7434" max="7434" width="4.6640625" style="38" customWidth="1"/>
    <col min="7435" max="7435" width="6.83203125" style="38" customWidth="1"/>
    <col min="7436" max="7436" width="6.1640625" style="38" customWidth="1"/>
    <col min="7437" max="7437" width="7.33203125" style="38" customWidth="1"/>
    <col min="7438" max="7439" width="6.6640625" style="38" customWidth="1"/>
    <col min="7440" max="7444" width="7.5" style="38" customWidth="1"/>
    <col min="7445" max="7445" width="4.83203125" style="38" customWidth="1"/>
    <col min="7446" max="7446" width="15" style="38" customWidth="1"/>
    <col min="7447" max="7447" width="13.5" style="38" customWidth="1"/>
    <col min="7448" max="7448" width="13.6640625" style="38" customWidth="1"/>
    <col min="7449" max="7449" width="13.1640625" style="38" customWidth="1"/>
    <col min="7450" max="7450" width="12.5" style="38" customWidth="1"/>
    <col min="7451" max="7451" width="14.33203125" style="38" customWidth="1"/>
    <col min="7452" max="7452" width="15.5" style="38" customWidth="1"/>
    <col min="7453" max="7453" width="11.5" style="38" bestFit="1" customWidth="1"/>
    <col min="7454" max="7454" width="10.5" style="38" bestFit="1" customWidth="1"/>
    <col min="7455" max="7680" width="9.1640625" style="38"/>
    <col min="7681" max="7681" width="4" style="38" customWidth="1"/>
    <col min="7682" max="7682" width="47.5" style="38" customWidth="1"/>
    <col min="7683" max="7683" width="10.6640625" style="38" customWidth="1"/>
    <col min="7684" max="7684" width="34.33203125" style="38" customWidth="1"/>
    <col min="7685" max="7685" width="8.83203125" style="38" customWidth="1"/>
    <col min="7686" max="7686" width="36.83203125" style="38" customWidth="1"/>
    <col min="7687" max="7687" width="14.5" style="38" customWidth="1"/>
    <col min="7688" max="7689" width="5.1640625" style="38" customWidth="1"/>
    <col min="7690" max="7690" width="4.6640625" style="38" customWidth="1"/>
    <col min="7691" max="7691" width="6.83203125" style="38" customWidth="1"/>
    <col min="7692" max="7692" width="6.1640625" style="38" customWidth="1"/>
    <col min="7693" max="7693" width="7.33203125" style="38" customWidth="1"/>
    <col min="7694" max="7695" width="6.6640625" style="38" customWidth="1"/>
    <col min="7696" max="7700" width="7.5" style="38" customWidth="1"/>
    <col min="7701" max="7701" width="4.83203125" style="38" customWidth="1"/>
    <col min="7702" max="7702" width="15" style="38" customWidth="1"/>
    <col min="7703" max="7703" width="13.5" style="38" customWidth="1"/>
    <col min="7704" max="7704" width="13.6640625" style="38" customWidth="1"/>
    <col min="7705" max="7705" width="13.1640625" style="38" customWidth="1"/>
    <col min="7706" max="7706" width="12.5" style="38" customWidth="1"/>
    <col min="7707" max="7707" width="14.33203125" style="38" customWidth="1"/>
    <col min="7708" max="7708" width="15.5" style="38" customWidth="1"/>
    <col min="7709" max="7709" width="11.5" style="38" bestFit="1" customWidth="1"/>
    <col min="7710" max="7710" width="10.5" style="38" bestFit="1" customWidth="1"/>
    <col min="7711" max="7936" width="9.1640625" style="38"/>
    <col min="7937" max="7937" width="4" style="38" customWidth="1"/>
    <col min="7938" max="7938" width="47.5" style="38" customWidth="1"/>
    <col min="7939" max="7939" width="10.6640625" style="38" customWidth="1"/>
    <col min="7940" max="7940" width="34.33203125" style="38" customWidth="1"/>
    <col min="7941" max="7941" width="8.83203125" style="38" customWidth="1"/>
    <col min="7942" max="7942" width="36.83203125" style="38" customWidth="1"/>
    <col min="7943" max="7943" width="14.5" style="38" customWidth="1"/>
    <col min="7944" max="7945" width="5.1640625" style="38" customWidth="1"/>
    <col min="7946" max="7946" width="4.6640625" style="38" customWidth="1"/>
    <col min="7947" max="7947" width="6.83203125" style="38" customWidth="1"/>
    <col min="7948" max="7948" width="6.1640625" style="38" customWidth="1"/>
    <col min="7949" max="7949" width="7.33203125" style="38" customWidth="1"/>
    <col min="7950" max="7951" width="6.6640625" style="38" customWidth="1"/>
    <col min="7952" max="7956" width="7.5" style="38" customWidth="1"/>
    <col min="7957" max="7957" width="4.83203125" style="38" customWidth="1"/>
    <col min="7958" max="7958" width="15" style="38" customWidth="1"/>
    <col min="7959" max="7959" width="13.5" style="38" customWidth="1"/>
    <col min="7960" max="7960" width="13.6640625" style="38" customWidth="1"/>
    <col min="7961" max="7961" width="13.1640625" style="38" customWidth="1"/>
    <col min="7962" max="7962" width="12.5" style="38" customWidth="1"/>
    <col min="7963" max="7963" width="14.33203125" style="38" customWidth="1"/>
    <col min="7964" max="7964" width="15.5" style="38" customWidth="1"/>
    <col min="7965" max="7965" width="11.5" style="38" bestFit="1" customWidth="1"/>
    <col min="7966" max="7966" width="10.5" style="38" bestFit="1" customWidth="1"/>
    <col min="7967" max="8192" width="9.1640625" style="38"/>
    <col min="8193" max="8193" width="4" style="38" customWidth="1"/>
    <col min="8194" max="8194" width="47.5" style="38" customWidth="1"/>
    <col min="8195" max="8195" width="10.6640625" style="38" customWidth="1"/>
    <col min="8196" max="8196" width="34.33203125" style="38" customWidth="1"/>
    <col min="8197" max="8197" width="8.83203125" style="38" customWidth="1"/>
    <col min="8198" max="8198" width="36.83203125" style="38" customWidth="1"/>
    <col min="8199" max="8199" width="14.5" style="38" customWidth="1"/>
    <col min="8200" max="8201" width="5.1640625" style="38" customWidth="1"/>
    <col min="8202" max="8202" width="4.6640625" style="38" customWidth="1"/>
    <col min="8203" max="8203" width="6.83203125" style="38" customWidth="1"/>
    <col min="8204" max="8204" width="6.1640625" style="38" customWidth="1"/>
    <col min="8205" max="8205" width="7.33203125" style="38" customWidth="1"/>
    <col min="8206" max="8207" width="6.6640625" style="38" customWidth="1"/>
    <col min="8208" max="8212" width="7.5" style="38" customWidth="1"/>
    <col min="8213" max="8213" width="4.83203125" style="38" customWidth="1"/>
    <col min="8214" max="8214" width="15" style="38" customWidth="1"/>
    <col min="8215" max="8215" width="13.5" style="38" customWidth="1"/>
    <col min="8216" max="8216" width="13.6640625" style="38" customWidth="1"/>
    <col min="8217" max="8217" width="13.1640625" style="38" customWidth="1"/>
    <col min="8218" max="8218" width="12.5" style="38" customWidth="1"/>
    <col min="8219" max="8219" width="14.33203125" style="38" customWidth="1"/>
    <col min="8220" max="8220" width="15.5" style="38" customWidth="1"/>
    <col min="8221" max="8221" width="11.5" style="38" bestFit="1" customWidth="1"/>
    <col min="8222" max="8222" width="10.5" style="38" bestFit="1" customWidth="1"/>
    <col min="8223" max="8448" width="9.1640625" style="38"/>
    <col min="8449" max="8449" width="4" style="38" customWidth="1"/>
    <col min="8450" max="8450" width="47.5" style="38" customWidth="1"/>
    <col min="8451" max="8451" width="10.6640625" style="38" customWidth="1"/>
    <col min="8452" max="8452" width="34.33203125" style="38" customWidth="1"/>
    <col min="8453" max="8453" width="8.83203125" style="38" customWidth="1"/>
    <col min="8454" max="8454" width="36.83203125" style="38" customWidth="1"/>
    <col min="8455" max="8455" width="14.5" style="38" customWidth="1"/>
    <col min="8456" max="8457" width="5.1640625" style="38" customWidth="1"/>
    <col min="8458" max="8458" width="4.6640625" style="38" customWidth="1"/>
    <col min="8459" max="8459" width="6.83203125" style="38" customWidth="1"/>
    <col min="8460" max="8460" width="6.1640625" style="38" customWidth="1"/>
    <col min="8461" max="8461" width="7.33203125" style="38" customWidth="1"/>
    <col min="8462" max="8463" width="6.6640625" style="38" customWidth="1"/>
    <col min="8464" max="8468" width="7.5" style="38" customWidth="1"/>
    <col min="8469" max="8469" width="4.83203125" style="38" customWidth="1"/>
    <col min="8470" max="8470" width="15" style="38" customWidth="1"/>
    <col min="8471" max="8471" width="13.5" style="38" customWidth="1"/>
    <col min="8472" max="8472" width="13.6640625" style="38" customWidth="1"/>
    <col min="8473" max="8473" width="13.1640625" style="38" customWidth="1"/>
    <col min="8474" max="8474" width="12.5" style="38" customWidth="1"/>
    <col min="8475" max="8475" width="14.33203125" style="38" customWidth="1"/>
    <col min="8476" max="8476" width="15.5" style="38" customWidth="1"/>
    <col min="8477" max="8477" width="11.5" style="38" bestFit="1" customWidth="1"/>
    <col min="8478" max="8478" width="10.5" style="38" bestFit="1" customWidth="1"/>
    <col min="8479" max="8704" width="9.1640625" style="38"/>
    <col min="8705" max="8705" width="4" style="38" customWidth="1"/>
    <col min="8706" max="8706" width="47.5" style="38" customWidth="1"/>
    <col min="8707" max="8707" width="10.6640625" style="38" customWidth="1"/>
    <col min="8708" max="8708" width="34.33203125" style="38" customWidth="1"/>
    <col min="8709" max="8709" width="8.83203125" style="38" customWidth="1"/>
    <col min="8710" max="8710" width="36.83203125" style="38" customWidth="1"/>
    <col min="8711" max="8711" width="14.5" style="38" customWidth="1"/>
    <col min="8712" max="8713" width="5.1640625" style="38" customWidth="1"/>
    <col min="8714" max="8714" width="4.6640625" style="38" customWidth="1"/>
    <col min="8715" max="8715" width="6.83203125" style="38" customWidth="1"/>
    <col min="8716" max="8716" width="6.1640625" style="38" customWidth="1"/>
    <col min="8717" max="8717" width="7.33203125" style="38" customWidth="1"/>
    <col min="8718" max="8719" width="6.6640625" style="38" customWidth="1"/>
    <col min="8720" max="8724" width="7.5" style="38" customWidth="1"/>
    <col min="8725" max="8725" width="4.83203125" style="38" customWidth="1"/>
    <col min="8726" max="8726" width="15" style="38" customWidth="1"/>
    <col min="8727" max="8727" width="13.5" style="38" customWidth="1"/>
    <col min="8728" max="8728" width="13.6640625" style="38" customWidth="1"/>
    <col min="8729" max="8729" width="13.1640625" style="38" customWidth="1"/>
    <col min="8730" max="8730" width="12.5" style="38" customWidth="1"/>
    <col min="8731" max="8731" width="14.33203125" style="38" customWidth="1"/>
    <col min="8732" max="8732" width="15.5" style="38" customWidth="1"/>
    <col min="8733" max="8733" width="11.5" style="38" bestFit="1" customWidth="1"/>
    <col min="8734" max="8734" width="10.5" style="38" bestFit="1" customWidth="1"/>
    <col min="8735" max="8960" width="9.1640625" style="38"/>
    <col min="8961" max="8961" width="4" style="38" customWidth="1"/>
    <col min="8962" max="8962" width="47.5" style="38" customWidth="1"/>
    <col min="8963" max="8963" width="10.6640625" style="38" customWidth="1"/>
    <col min="8964" max="8964" width="34.33203125" style="38" customWidth="1"/>
    <col min="8965" max="8965" width="8.83203125" style="38" customWidth="1"/>
    <col min="8966" max="8966" width="36.83203125" style="38" customWidth="1"/>
    <col min="8967" max="8967" width="14.5" style="38" customWidth="1"/>
    <col min="8968" max="8969" width="5.1640625" style="38" customWidth="1"/>
    <col min="8970" max="8970" width="4.6640625" style="38" customWidth="1"/>
    <col min="8971" max="8971" width="6.83203125" style="38" customWidth="1"/>
    <col min="8972" max="8972" width="6.1640625" style="38" customWidth="1"/>
    <col min="8973" max="8973" width="7.33203125" style="38" customWidth="1"/>
    <col min="8974" max="8975" width="6.6640625" style="38" customWidth="1"/>
    <col min="8976" max="8980" width="7.5" style="38" customWidth="1"/>
    <col min="8981" max="8981" width="4.83203125" style="38" customWidth="1"/>
    <col min="8982" max="8982" width="15" style="38" customWidth="1"/>
    <col min="8983" max="8983" width="13.5" style="38" customWidth="1"/>
    <col min="8984" max="8984" width="13.6640625" style="38" customWidth="1"/>
    <col min="8985" max="8985" width="13.1640625" style="38" customWidth="1"/>
    <col min="8986" max="8986" width="12.5" style="38" customWidth="1"/>
    <col min="8987" max="8987" width="14.33203125" style="38" customWidth="1"/>
    <col min="8988" max="8988" width="15.5" style="38" customWidth="1"/>
    <col min="8989" max="8989" width="11.5" style="38" bestFit="1" customWidth="1"/>
    <col min="8990" max="8990" width="10.5" style="38" bestFit="1" customWidth="1"/>
    <col min="8991" max="9216" width="9.1640625" style="38"/>
    <col min="9217" max="9217" width="4" style="38" customWidth="1"/>
    <col min="9218" max="9218" width="47.5" style="38" customWidth="1"/>
    <col min="9219" max="9219" width="10.6640625" style="38" customWidth="1"/>
    <col min="9220" max="9220" width="34.33203125" style="38" customWidth="1"/>
    <col min="9221" max="9221" width="8.83203125" style="38" customWidth="1"/>
    <col min="9222" max="9222" width="36.83203125" style="38" customWidth="1"/>
    <col min="9223" max="9223" width="14.5" style="38" customWidth="1"/>
    <col min="9224" max="9225" width="5.1640625" style="38" customWidth="1"/>
    <col min="9226" max="9226" width="4.6640625" style="38" customWidth="1"/>
    <col min="9227" max="9227" width="6.83203125" style="38" customWidth="1"/>
    <col min="9228" max="9228" width="6.1640625" style="38" customWidth="1"/>
    <col min="9229" max="9229" width="7.33203125" style="38" customWidth="1"/>
    <col min="9230" max="9231" width="6.6640625" style="38" customWidth="1"/>
    <col min="9232" max="9236" width="7.5" style="38" customWidth="1"/>
    <col min="9237" max="9237" width="4.83203125" style="38" customWidth="1"/>
    <col min="9238" max="9238" width="15" style="38" customWidth="1"/>
    <col min="9239" max="9239" width="13.5" style="38" customWidth="1"/>
    <col min="9240" max="9240" width="13.6640625" style="38" customWidth="1"/>
    <col min="9241" max="9241" width="13.1640625" style="38" customWidth="1"/>
    <col min="9242" max="9242" width="12.5" style="38" customWidth="1"/>
    <col min="9243" max="9243" width="14.33203125" style="38" customWidth="1"/>
    <col min="9244" max="9244" width="15.5" style="38" customWidth="1"/>
    <col min="9245" max="9245" width="11.5" style="38" bestFit="1" customWidth="1"/>
    <col min="9246" max="9246" width="10.5" style="38" bestFit="1" customWidth="1"/>
    <col min="9247" max="9472" width="9.1640625" style="38"/>
    <col min="9473" max="9473" width="4" style="38" customWidth="1"/>
    <col min="9474" max="9474" width="47.5" style="38" customWidth="1"/>
    <col min="9475" max="9475" width="10.6640625" style="38" customWidth="1"/>
    <col min="9476" max="9476" width="34.33203125" style="38" customWidth="1"/>
    <col min="9477" max="9477" width="8.83203125" style="38" customWidth="1"/>
    <col min="9478" max="9478" width="36.83203125" style="38" customWidth="1"/>
    <col min="9479" max="9479" width="14.5" style="38" customWidth="1"/>
    <col min="9480" max="9481" width="5.1640625" style="38" customWidth="1"/>
    <col min="9482" max="9482" width="4.6640625" style="38" customWidth="1"/>
    <col min="9483" max="9483" width="6.83203125" style="38" customWidth="1"/>
    <col min="9484" max="9484" width="6.1640625" style="38" customWidth="1"/>
    <col min="9485" max="9485" width="7.33203125" style="38" customWidth="1"/>
    <col min="9486" max="9487" width="6.6640625" style="38" customWidth="1"/>
    <col min="9488" max="9492" width="7.5" style="38" customWidth="1"/>
    <col min="9493" max="9493" width="4.83203125" style="38" customWidth="1"/>
    <col min="9494" max="9494" width="15" style="38" customWidth="1"/>
    <col min="9495" max="9495" width="13.5" style="38" customWidth="1"/>
    <col min="9496" max="9496" width="13.6640625" style="38" customWidth="1"/>
    <col min="9497" max="9497" width="13.1640625" style="38" customWidth="1"/>
    <col min="9498" max="9498" width="12.5" style="38" customWidth="1"/>
    <col min="9499" max="9499" width="14.33203125" style="38" customWidth="1"/>
    <col min="9500" max="9500" width="15.5" style="38" customWidth="1"/>
    <col min="9501" max="9501" width="11.5" style="38" bestFit="1" customWidth="1"/>
    <col min="9502" max="9502" width="10.5" style="38" bestFit="1" customWidth="1"/>
    <col min="9503" max="9728" width="9.1640625" style="38"/>
    <col min="9729" max="9729" width="4" style="38" customWidth="1"/>
    <col min="9730" max="9730" width="47.5" style="38" customWidth="1"/>
    <col min="9731" max="9731" width="10.6640625" style="38" customWidth="1"/>
    <col min="9732" max="9732" width="34.33203125" style="38" customWidth="1"/>
    <col min="9733" max="9733" width="8.83203125" style="38" customWidth="1"/>
    <col min="9734" max="9734" width="36.83203125" style="38" customWidth="1"/>
    <col min="9735" max="9735" width="14.5" style="38" customWidth="1"/>
    <col min="9736" max="9737" width="5.1640625" style="38" customWidth="1"/>
    <col min="9738" max="9738" width="4.6640625" style="38" customWidth="1"/>
    <col min="9739" max="9739" width="6.83203125" style="38" customWidth="1"/>
    <col min="9740" max="9740" width="6.1640625" style="38" customWidth="1"/>
    <col min="9741" max="9741" width="7.33203125" style="38" customWidth="1"/>
    <col min="9742" max="9743" width="6.6640625" style="38" customWidth="1"/>
    <col min="9744" max="9748" width="7.5" style="38" customWidth="1"/>
    <col min="9749" max="9749" width="4.83203125" style="38" customWidth="1"/>
    <col min="9750" max="9750" width="15" style="38" customWidth="1"/>
    <col min="9751" max="9751" width="13.5" style="38" customWidth="1"/>
    <col min="9752" max="9752" width="13.6640625" style="38" customWidth="1"/>
    <col min="9753" max="9753" width="13.1640625" style="38" customWidth="1"/>
    <col min="9754" max="9754" width="12.5" style="38" customWidth="1"/>
    <col min="9755" max="9755" width="14.33203125" style="38" customWidth="1"/>
    <col min="9756" max="9756" width="15.5" style="38" customWidth="1"/>
    <col min="9757" max="9757" width="11.5" style="38" bestFit="1" customWidth="1"/>
    <col min="9758" max="9758" width="10.5" style="38" bestFit="1" customWidth="1"/>
    <col min="9759" max="9984" width="9.1640625" style="38"/>
    <col min="9985" max="9985" width="4" style="38" customWidth="1"/>
    <col min="9986" max="9986" width="47.5" style="38" customWidth="1"/>
    <col min="9987" max="9987" width="10.6640625" style="38" customWidth="1"/>
    <col min="9988" max="9988" width="34.33203125" style="38" customWidth="1"/>
    <col min="9989" max="9989" width="8.83203125" style="38" customWidth="1"/>
    <col min="9990" max="9990" width="36.83203125" style="38" customWidth="1"/>
    <col min="9991" max="9991" width="14.5" style="38" customWidth="1"/>
    <col min="9992" max="9993" width="5.1640625" style="38" customWidth="1"/>
    <col min="9994" max="9994" width="4.6640625" style="38" customWidth="1"/>
    <col min="9995" max="9995" width="6.83203125" style="38" customWidth="1"/>
    <col min="9996" max="9996" width="6.1640625" style="38" customWidth="1"/>
    <col min="9997" max="9997" width="7.33203125" style="38" customWidth="1"/>
    <col min="9998" max="9999" width="6.6640625" style="38" customWidth="1"/>
    <col min="10000" max="10004" width="7.5" style="38" customWidth="1"/>
    <col min="10005" max="10005" width="4.83203125" style="38" customWidth="1"/>
    <col min="10006" max="10006" width="15" style="38" customWidth="1"/>
    <col min="10007" max="10007" width="13.5" style="38" customWidth="1"/>
    <col min="10008" max="10008" width="13.6640625" style="38" customWidth="1"/>
    <col min="10009" max="10009" width="13.1640625" style="38" customWidth="1"/>
    <col min="10010" max="10010" width="12.5" style="38" customWidth="1"/>
    <col min="10011" max="10011" width="14.33203125" style="38" customWidth="1"/>
    <col min="10012" max="10012" width="15.5" style="38" customWidth="1"/>
    <col min="10013" max="10013" width="11.5" style="38" bestFit="1" customWidth="1"/>
    <col min="10014" max="10014" width="10.5" style="38" bestFit="1" customWidth="1"/>
    <col min="10015" max="10240" width="9.1640625" style="38"/>
    <col min="10241" max="10241" width="4" style="38" customWidth="1"/>
    <col min="10242" max="10242" width="47.5" style="38" customWidth="1"/>
    <col min="10243" max="10243" width="10.6640625" style="38" customWidth="1"/>
    <col min="10244" max="10244" width="34.33203125" style="38" customWidth="1"/>
    <col min="10245" max="10245" width="8.83203125" style="38" customWidth="1"/>
    <col min="10246" max="10246" width="36.83203125" style="38" customWidth="1"/>
    <col min="10247" max="10247" width="14.5" style="38" customWidth="1"/>
    <col min="10248" max="10249" width="5.1640625" style="38" customWidth="1"/>
    <col min="10250" max="10250" width="4.6640625" style="38" customWidth="1"/>
    <col min="10251" max="10251" width="6.83203125" style="38" customWidth="1"/>
    <col min="10252" max="10252" width="6.1640625" style="38" customWidth="1"/>
    <col min="10253" max="10253" width="7.33203125" style="38" customWidth="1"/>
    <col min="10254" max="10255" width="6.6640625" style="38" customWidth="1"/>
    <col min="10256" max="10260" width="7.5" style="38" customWidth="1"/>
    <col min="10261" max="10261" width="4.83203125" style="38" customWidth="1"/>
    <col min="10262" max="10262" width="15" style="38" customWidth="1"/>
    <col min="10263" max="10263" width="13.5" style="38" customWidth="1"/>
    <col min="10264" max="10264" width="13.6640625" style="38" customWidth="1"/>
    <col min="10265" max="10265" width="13.1640625" style="38" customWidth="1"/>
    <col min="10266" max="10266" width="12.5" style="38" customWidth="1"/>
    <col min="10267" max="10267" width="14.33203125" style="38" customWidth="1"/>
    <col min="10268" max="10268" width="15.5" style="38" customWidth="1"/>
    <col min="10269" max="10269" width="11.5" style="38" bestFit="1" customWidth="1"/>
    <col min="10270" max="10270" width="10.5" style="38" bestFit="1" customWidth="1"/>
    <col min="10271" max="10496" width="9.1640625" style="38"/>
    <col min="10497" max="10497" width="4" style="38" customWidth="1"/>
    <col min="10498" max="10498" width="47.5" style="38" customWidth="1"/>
    <col min="10499" max="10499" width="10.6640625" style="38" customWidth="1"/>
    <col min="10500" max="10500" width="34.33203125" style="38" customWidth="1"/>
    <col min="10501" max="10501" width="8.83203125" style="38" customWidth="1"/>
    <col min="10502" max="10502" width="36.83203125" style="38" customWidth="1"/>
    <col min="10503" max="10503" width="14.5" style="38" customWidth="1"/>
    <col min="10504" max="10505" width="5.1640625" style="38" customWidth="1"/>
    <col min="10506" max="10506" width="4.6640625" style="38" customWidth="1"/>
    <col min="10507" max="10507" width="6.83203125" style="38" customWidth="1"/>
    <col min="10508" max="10508" width="6.1640625" style="38" customWidth="1"/>
    <col min="10509" max="10509" width="7.33203125" style="38" customWidth="1"/>
    <col min="10510" max="10511" width="6.6640625" style="38" customWidth="1"/>
    <col min="10512" max="10516" width="7.5" style="38" customWidth="1"/>
    <col min="10517" max="10517" width="4.83203125" style="38" customWidth="1"/>
    <col min="10518" max="10518" width="15" style="38" customWidth="1"/>
    <col min="10519" max="10519" width="13.5" style="38" customWidth="1"/>
    <col min="10520" max="10520" width="13.6640625" style="38" customWidth="1"/>
    <col min="10521" max="10521" width="13.1640625" style="38" customWidth="1"/>
    <col min="10522" max="10522" width="12.5" style="38" customWidth="1"/>
    <col min="10523" max="10523" width="14.33203125" style="38" customWidth="1"/>
    <col min="10524" max="10524" width="15.5" style="38" customWidth="1"/>
    <col min="10525" max="10525" width="11.5" style="38" bestFit="1" customWidth="1"/>
    <col min="10526" max="10526" width="10.5" style="38" bestFit="1" customWidth="1"/>
    <col min="10527" max="10752" width="9.1640625" style="38"/>
    <col min="10753" max="10753" width="4" style="38" customWidth="1"/>
    <col min="10754" max="10754" width="47.5" style="38" customWidth="1"/>
    <col min="10755" max="10755" width="10.6640625" style="38" customWidth="1"/>
    <col min="10756" max="10756" width="34.33203125" style="38" customWidth="1"/>
    <col min="10757" max="10757" width="8.83203125" style="38" customWidth="1"/>
    <col min="10758" max="10758" width="36.83203125" style="38" customWidth="1"/>
    <col min="10759" max="10759" width="14.5" style="38" customWidth="1"/>
    <col min="10760" max="10761" width="5.1640625" style="38" customWidth="1"/>
    <col min="10762" max="10762" width="4.6640625" style="38" customWidth="1"/>
    <col min="10763" max="10763" width="6.83203125" style="38" customWidth="1"/>
    <col min="10764" max="10764" width="6.1640625" style="38" customWidth="1"/>
    <col min="10765" max="10765" width="7.33203125" style="38" customWidth="1"/>
    <col min="10766" max="10767" width="6.6640625" style="38" customWidth="1"/>
    <col min="10768" max="10772" width="7.5" style="38" customWidth="1"/>
    <col min="10773" max="10773" width="4.83203125" style="38" customWidth="1"/>
    <col min="10774" max="10774" width="15" style="38" customWidth="1"/>
    <col min="10775" max="10775" width="13.5" style="38" customWidth="1"/>
    <col min="10776" max="10776" width="13.6640625" style="38" customWidth="1"/>
    <col min="10777" max="10777" width="13.1640625" style="38" customWidth="1"/>
    <col min="10778" max="10778" width="12.5" style="38" customWidth="1"/>
    <col min="10779" max="10779" width="14.33203125" style="38" customWidth="1"/>
    <col min="10780" max="10780" width="15.5" style="38" customWidth="1"/>
    <col min="10781" max="10781" width="11.5" style="38" bestFit="1" customWidth="1"/>
    <col min="10782" max="10782" width="10.5" style="38" bestFit="1" customWidth="1"/>
    <col min="10783" max="11008" width="9.1640625" style="38"/>
    <col min="11009" max="11009" width="4" style="38" customWidth="1"/>
    <col min="11010" max="11010" width="47.5" style="38" customWidth="1"/>
    <col min="11011" max="11011" width="10.6640625" style="38" customWidth="1"/>
    <col min="11012" max="11012" width="34.33203125" style="38" customWidth="1"/>
    <col min="11013" max="11013" width="8.83203125" style="38" customWidth="1"/>
    <col min="11014" max="11014" width="36.83203125" style="38" customWidth="1"/>
    <col min="11015" max="11015" width="14.5" style="38" customWidth="1"/>
    <col min="11016" max="11017" width="5.1640625" style="38" customWidth="1"/>
    <col min="11018" max="11018" width="4.6640625" style="38" customWidth="1"/>
    <col min="11019" max="11019" width="6.83203125" style="38" customWidth="1"/>
    <col min="11020" max="11020" width="6.1640625" style="38" customWidth="1"/>
    <col min="11021" max="11021" width="7.33203125" style="38" customWidth="1"/>
    <col min="11022" max="11023" width="6.6640625" style="38" customWidth="1"/>
    <col min="11024" max="11028" width="7.5" style="38" customWidth="1"/>
    <col min="11029" max="11029" width="4.83203125" style="38" customWidth="1"/>
    <col min="11030" max="11030" width="15" style="38" customWidth="1"/>
    <col min="11031" max="11031" width="13.5" style="38" customWidth="1"/>
    <col min="11032" max="11032" width="13.6640625" style="38" customWidth="1"/>
    <col min="11033" max="11033" width="13.1640625" style="38" customWidth="1"/>
    <col min="11034" max="11034" width="12.5" style="38" customWidth="1"/>
    <col min="11035" max="11035" width="14.33203125" style="38" customWidth="1"/>
    <col min="11036" max="11036" width="15.5" style="38" customWidth="1"/>
    <col min="11037" max="11037" width="11.5" style="38" bestFit="1" customWidth="1"/>
    <col min="11038" max="11038" width="10.5" style="38" bestFit="1" customWidth="1"/>
    <col min="11039" max="11264" width="9.1640625" style="38"/>
    <col min="11265" max="11265" width="4" style="38" customWidth="1"/>
    <col min="11266" max="11266" width="47.5" style="38" customWidth="1"/>
    <col min="11267" max="11267" width="10.6640625" style="38" customWidth="1"/>
    <col min="11268" max="11268" width="34.33203125" style="38" customWidth="1"/>
    <col min="11269" max="11269" width="8.83203125" style="38" customWidth="1"/>
    <col min="11270" max="11270" width="36.83203125" style="38" customWidth="1"/>
    <col min="11271" max="11271" width="14.5" style="38" customWidth="1"/>
    <col min="11272" max="11273" width="5.1640625" style="38" customWidth="1"/>
    <col min="11274" max="11274" width="4.6640625" style="38" customWidth="1"/>
    <col min="11275" max="11275" width="6.83203125" style="38" customWidth="1"/>
    <col min="11276" max="11276" width="6.1640625" style="38" customWidth="1"/>
    <col min="11277" max="11277" width="7.33203125" style="38" customWidth="1"/>
    <col min="11278" max="11279" width="6.6640625" style="38" customWidth="1"/>
    <col min="11280" max="11284" width="7.5" style="38" customWidth="1"/>
    <col min="11285" max="11285" width="4.83203125" style="38" customWidth="1"/>
    <col min="11286" max="11286" width="15" style="38" customWidth="1"/>
    <col min="11287" max="11287" width="13.5" style="38" customWidth="1"/>
    <col min="11288" max="11288" width="13.6640625" style="38" customWidth="1"/>
    <col min="11289" max="11289" width="13.1640625" style="38" customWidth="1"/>
    <col min="11290" max="11290" width="12.5" style="38" customWidth="1"/>
    <col min="11291" max="11291" width="14.33203125" style="38" customWidth="1"/>
    <col min="11292" max="11292" width="15.5" style="38" customWidth="1"/>
    <col min="11293" max="11293" width="11.5" style="38" bestFit="1" customWidth="1"/>
    <col min="11294" max="11294" width="10.5" style="38" bestFit="1" customWidth="1"/>
    <col min="11295" max="11520" width="9.1640625" style="38"/>
    <col min="11521" max="11521" width="4" style="38" customWidth="1"/>
    <col min="11522" max="11522" width="47.5" style="38" customWidth="1"/>
    <col min="11523" max="11523" width="10.6640625" style="38" customWidth="1"/>
    <col min="11524" max="11524" width="34.33203125" style="38" customWidth="1"/>
    <col min="11525" max="11525" width="8.83203125" style="38" customWidth="1"/>
    <col min="11526" max="11526" width="36.83203125" style="38" customWidth="1"/>
    <col min="11527" max="11527" width="14.5" style="38" customWidth="1"/>
    <col min="11528" max="11529" width="5.1640625" style="38" customWidth="1"/>
    <col min="11530" max="11530" width="4.6640625" style="38" customWidth="1"/>
    <col min="11531" max="11531" width="6.83203125" style="38" customWidth="1"/>
    <col min="11532" max="11532" width="6.1640625" style="38" customWidth="1"/>
    <col min="11533" max="11533" width="7.33203125" style="38" customWidth="1"/>
    <col min="11534" max="11535" width="6.6640625" style="38" customWidth="1"/>
    <col min="11536" max="11540" width="7.5" style="38" customWidth="1"/>
    <col min="11541" max="11541" width="4.83203125" style="38" customWidth="1"/>
    <col min="11542" max="11542" width="15" style="38" customWidth="1"/>
    <col min="11543" max="11543" width="13.5" style="38" customWidth="1"/>
    <col min="11544" max="11544" width="13.6640625" style="38" customWidth="1"/>
    <col min="11545" max="11545" width="13.1640625" style="38" customWidth="1"/>
    <col min="11546" max="11546" width="12.5" style="38" customWidth="1"/>
    <col min="11547" max="11547" width="14.33203125" style="38" customWidth="1"/>
    <col min="11548" max="11548" width="15.5" style="38" customWidth="1"/>
    <col min="11549" max="11549" width="11.5" style="38" bestFit="1" customWidth="1"/>
    <col min="11550" max="11550" width="10.5" style="38" bestFit="1" customWidth="1"/>
    <col min="11551" max="11776" width="9.1640625" style="38"/>
    <col min="11777" max="11777" width="4" style="38" customWidth="1"/>
    <col min="11778" max="11778" width="47.5" style="38" customWidth="1"/>
    <col min="11779" max="11779" width="10.6640625" style="38" customWidth="1"/>
    <col min="11780" max="11780" width="34.33203125" style="38" customWidth="1"/>
    <col min="11781" max="11781" width="8.83203125" style="38" customWidth="1"/>
    <col min="11782" max="11782" width="36.83203125" style="38" customWidth="1"/>
    <col min="11783" max="11783" width="14.5" style="38" customWidth="1"/>
    <col min="11784" max="11785" width="5.1640625" style="38" customWidth="1"/>
    <col min="11786" max="11786" width="4.6640625" style="38" customWidth="1"/>
    <col min="11787" max="11787" width="6.83203125" style="38" customWidth="1"/>
    <col min="11788" max="11788" width="6.1640625" style="38" customWidth="1"/>
    <col min="11789" max="11789" width="7.33203125" style="38" customWidth="1"/>
    <col min="11790" max="11791" width="6.6640625" style="38" customWidth="1"/>
    <col min="11792" max="11796" width="7.5" style="38" customWidth="1"/>
    <col min="11797" max="11797" width="4.83203125" style="38" customWidth="1"/>
    <col min="11798" max="11798" width="15" style="38" customWidth="1"/>
    <col min="11799" max="11799" width="13.5" style="38" customWidth="1"/>
    <col min="11800" max="11800" width="13.6640625" style="38" customWidth="1"/>
    <col min="11801" max="11801" width="13.1640625" style="38" customWidth="1"/>
    <col min="11802" max="11802" width="12.5" style="38" customWidth="1"/>
    <col min="11803" max="11803" width="14.33203125" style="38" customWidth="1"/>
    <col min="11804" max="11804" width="15.5" style="38" customWidth="1"/>
    <col min="11805" max="11805" width="11.5" style="38" bestFit="1" customWidth="1"/>
    <col min="11806" max="11806" width="10.5" style="38" bestFit="1" customWidth="1"/>
    <col min="11807" max="12032" width="9.1640625" style="38"/>
    <col min="12033" max="12033" width="4" style="38" customWidth="1"/>
    <col min="12034" max="12034" width="47.5" style="38" customWidth="1"/>
    <col min="12035" max="12035" width="10.6640625" style="38" customWidth="1"/>
    <col min="12036" max="12036" width="34.33203125" style="38" customWidth="1"/>
    <col min="12037" max="12037" width="8.83203125" style="38" customWidth="1"/>
    <col min="12038" max="12038" width="36.83203125" style="38" customWidth="1"/>
    <col min="12039" max="12039" width="14.5" style="38" customWidth="1"/>
    <col min="12040" max="12041" width="5.1640625" style="38" customWidth="1"/>
    <col min="12042" max="12042" width="4.6640625" style="38" customWidth="1"/>
    <col min="12043" max="12043" width="6.83203125" style="38" customWidth="1"/>
    <col min="12044" max="12044" width="6.1640625" style="38" customWidth="1"/>
    <col min="12045" max="12045" width="7.33203125" style="38" customWidth="1"/>
    <col min="12046" max="12047" width="6.6640625" style="38" customWidth="1"/>
    <col min="12048" max="12052" width="7.5" style="38" customWidth="1"/>
    <col min="12053" max="12053" width="4.83203125" style="38" customWidth="1"/>
    <col min="12054" max="12054" width="15" style="38" customWidth="1"/>
    <col min="12055" max="12055" width="13.5" style="38" customWidth="1"/>
    <col min="12056" max="12056" width="13.6640625" style="38" customWidth="1"/>
    <col min="12057" max="12057" width="13.1640625" style="38" customWidth="1"/>
    <col min="12058" max="12058" width="12.5" style="38" customWidth="1"/>
    <col min="12059" max="12059" width="14.33203125" style="38" customWidth="1"/>
    <col min="12060" max="12060" width="15.5" style="38" customWidth="1"/>
    <col min="12061" max="12061" width="11.5" style="38" bestFit="1" customWidth="1"/>
    <col min="12062" max="12062" width="10.5" style="38" bestFit="1" customWidth="1"/>
    <col min="12063" max="12288" width="9.1640625" style="38"/>
    <col min="12289" max="12289" width="4" style="38" customWidth="1"/>
    <col min="12290" max="12290" width="47.5" style="38" customWidth="1"/>
    <col min="12291" max="12291" width="10.6640625" style="38" customWidth="1"/>
    <col min="12292" max="12292" width="34.33203125" style="38" customWidth="1"/>
    <col min="12293" max="12293" width="8.83203125" style="38" customWidth="1"/>
    <col min="12294" max="12294" width="36.83203125" style="38" customWidth="1"/>
    <col min="12295" max="12295" width="14.5" style="38" customWidth="1"/>
    <col min="12296" max="12297" width="5.1640625" style="38" customWidth="1"/>
    <col min="12298" max="12298" width="4.6640625" style="38" customWidth="1"/>
    <col min="12299" max="12299" width="6.83203125" style="38" customWidth="1"/>
    <col min="12300" max="12300" width="6.1640625" style="38" customWidth="1"/>
    <col min="12301" max="12301" width="7.33203125" style="38" customWidth="1"/>
    <col min="12302" max="12303" width="6.6640625" style="38" customWidth="1"/>
    <col min="12304" max="12308" width="7.5" style="38" customWidth="1"/>
    <col min="12309" max="12309" width="4.83203125" style="38" customWidth="1"/>
    <col min="12310" max="12310" width="15" style="38" customWidth="1"/>
    <col min="12311" max="12311" width="13.5" style="38" customWidth="1"/>
    <col min="12312" max="12312" width="13.6640625" style="38" customWidth="1"/>
    <col min="12313" max="12313" width="13.1640625" style="38" customWidth="1"/>
    <col min="12314" max="12314" width="12.5" style="38" customWidth="1"/>
    <col min="12315" max="12315" width="14.33203125" style="38" customWidth="1"/>
    <col min="12316" max="12316" width="15.5" style="38" customWidth="1"/>
    <col min="12317" max="12317" width="11.5" style="38" bestFit="1" customWidth="1"/>
    <col min="12318" max="12318" width="10.5" style="38" bestFit="1" customWidth="1"/>
    <col min="12319" max="12544" width="9.1640625" style="38"/>
    <col min="12545" max="12545" width="4" style="38" customWidth="1"/>
    <col min="12546" max="12546" width="47.5" style="38" customWidth="1"/>
    <col min="12547" max="12547" width="10.6640625" style="38" customWidth="1"/>
    <col min="12548" max="12548" width="34.33203125" style="38" customWidth="1"/>
    <col min="12549" max="12549" width="8.83203125" style="38" customWidth="1"/>
    <col min="12550" max="12550" width="36.83203125" style="38" customWidth="1"/>
    <col min="12551" max="12551" width="14.5" style="38" customWidth="1"/>
    <col min="12552" max="12553" width="5.1640625" style="38" customWidth="1"/>
    <col min="12554" max="12554" width="4.6640625" style="38" customWidth="1"/>
    <col min="12555" max="12555" width="6.83203125" style="38" customWidth="1"/>
    <col min="12556" max="12556" width="6.1640625" style="38" customWidth="1"/>
    <col min="12557" max="12557" width="7.33203125" style="38" customWidth="1"/>
    <col min="12558" max="12559" width="6.6640625" style="38" customWidth="1"/>
    <col min="12560" max="12564" width="7.5" style="38" customWidth="1"/>
    <col min="12565" max="12565" width="4.83203125" style="38" customWidth="1"/>
    <col min="12566" max="12566" width="15" style="38" customWidth="1"/>
    <col min="12567" max="12567" width="13.5" style="38" customWidth="1"/>
    <col min="12568" max="12568" width="13.6640625" style="38" customWidth="1"/>
    <col min="12569" max="12569" width="13.1640625" style="38" customWidth="1"/>
    <col min="12570" max="12570" width="12.5" style="38" customWidth="1"/>
    <col min="12571" max="12571" width="14.33203125" style="38" customWidth="1"/>
    <col min="12572" max="12572" width="15.5" style="38" customWidth="1"/>
    <col min="12573" max="12573" width="11.5" style="38" bestFit="1" customWidth="1"/>
    <col min="12574" max="12574" width="10.5" style="38" bestFit="1" customWidth="1"/>
    <col min="12575" max="12800" width="9.1640625" style="38"/>
    <col min="12801" max="12801" width="4" style="38" customWidth="1"/>
    <col min="12802" max="12802" width="47.5" style="38" customWidth="1"/>
    <col min="12803" max="12803" width="10.6640625" style="38" customWidth="1"/>
    <col min="12804" max="12804" width="34.33203125" style="38" customWidth="1"/>
    <col min="12805" max="12805" width="8.83203125" style="38" customWidth="1"/>
    <col min="12806" max="12806" width="36.83203125" style="38" customWidth="1"/>
    <col min="12807" max="12807" width="14.5" style="38" customWidth="1"/>
    <col min="12808" max="12809" width="5.1640625" style="38" customWidth="1"/>
    <col min="12810" max="12810" width="4.6640625" style="38" customWidth="1"/>
    <col min="12811" max="12811" width="6.83203125" style="38" customWidth="1"/>
    <col min="12812" max="12812" width="6.1640625" style="38" customWidth="1"/>
    <col min="12813" max="12813" width="7.33203125" style="38" customWidth="1"/>
    <col min="12814" max="12815" width="6.6640625" style="38" customWidth="1"/>
    <col min="12816" max="12820" width="7.5" style="38" customWidth="1"/>
    <col min="12821" max="12821" width="4.83203125" style="38" customWidth="1"/>
    <col min="12822" max="12822" width="15" style="38" customWidth="1"/>
    <col min="12823" max="12823" width="13.5" style="38" customWidth="1"/>
    <col min="12824" max="12824" width="13.6640625" style="38" customWidth="1"/>
    <col min="12825" max="12825" width="13.1640625" style="38" customWidth="1"/>
    <col min="12826" max="12826" width="12.5" style="38" customWidth="1"/>
    <col min="12827" max="12827" width="14.33203125" style="38" customWidth="1"/>
    <col min="12828" max="12828" width="15.5" style="38" customWidth="1"/>
    <col min="12829" max="12829" width="11.5" style="38" bestFit="1" customWidth="1"/>
    <col min="12830" max="12830" width="10.5" style="38" bestFit="1" customWidth="1"/>
    <col min="12831" max="13056" width="9.1640625" style="38"/>
    <col min="13057" max="13057" width="4" style="38" customWidth="1"/>
    <col min="13058" max="13058" width="47.5" style="38" customWidth="1"/>
    <col min="13059" max="13059" width="10.6640625" style="38" customWidth="1"/>
    <col min="13060" max="13060" width="34.33203125" style="38" customWidth="1"/>
    <col min="13061" max="13061" width="8.83203125" style="38" customWidth="1"/>
    <col min="13062" max="13062" width="36.83203125" style="38" customWidth="1"/>
    <col min="13063" max="13063" width="14.5" style="38" customWidth="1"/>
    <col min="13064" max="13065" width="5.1640625" style="38" customWidth="1"/>
    <col min="13066" max="13066" width="4.6640625" style="38" customWidth="1"/>
    <col min="13067" max="13067" width="6.83203125" style="38" customWidth="1"/>
    <col min="13068" max="13068" width="6.1640625" style="38" customWidth="1"/>
    <col min="13069" max="13069" width="7.33203125" style="38" customWidth="1"/>
    <col min="13070" max="13071" width="6.6640625" style="38" customWidth="1"/>
    <col min="13072" max="13076" width="7.5" style="38" customWidth="1"/>
    <col min="13077" max="13077" width="4.83203125" style="38" customWidth="1"/>
    <col min="13078" max="13078" width="15" style="38" customWidth="1"/>
    <col min="13079" max="13079" width="13.5" style="38" customWidth="1"/>
    <col min="13080" max="13080" width="13.6640625" style="38" customWidth="1"/>
    <col min="13081" max="13081" width="13.1640625" style="38" customWidth="1"/>
    <col min="13082" max="13082" width="12.5" style="38" customWidth="1"/>
    <col min="13083" max="13083" width="14.33203125" style="38" customWidth="1"/>
    <col min="13084" max="13084" width="15.5" style="38" customWidth="1"/>
    <col min="13085" max="13085" width="11.5" style="38" bestFit="1" customWidth="1"/>
    <col min="13086" max="13086" width="10.5" style="38" bestFit="1" customWidth="1"/>
    <col min="13087" max="13312" width="9.1640625" style="38"/>
    <col min="13313" max="13313" width="4" style="38" customWidth="1"/>
    <col min="13314" max="13314" width="47.5" style="38" customWidth="1"/>
    <col min="13315" max="13315" width="10.6640625" style="38" customWidth="1"/>
    <col min="13316" max="13316" width="34.33203125" style="38" customWidth="1"/>
    <col min="13317" max="13317" width="8.83203125" style="38" customWidth="1"/>
    <col min="13318" max="13318" width="36.83203125" style="38" customWidth="1"/>
    <col min="13319" max="13319" width="14.5" style="38" customWidth="1"/>
    <col min="13320" max="13321" width="5.1640625" style="38" customWidth="1"/>
    <col min="13322" max="13322" width="4.6640625" style="38" customWidth="1"/>
    <col min="13323" max="13323" width="6.83203125" style="38" customWidth="1"/>
    <col min="13324" max="13324" width="6.1640625" style="38" customWidth="1"/>
    <col min="13325" max="13325" width="7.33203125" style="38" customWidth="1"/>
    <col min="13326" max="13327" width="6.6640625" style="38" customWidth="1"/>
    <col min="13328" max="13332" width="7.5" style="38" customWidth="1"/>
    <col min="13333" max="13333" width="4.83203125" style="38" customWidth="1"/>
    <col min="13334" max="13334" width="15" style="38" customWidth="1"/>
    <col min="13335" max="13335" width="13.5" style="38" customWidth="1"/>
    <col min="13336" max="13336" width="13.6640625" style="38" customWidth="1"/>
    <col min="13337" max="13337" width="13.1640625" style="38" customWidth="1"/>
    <col min="13338" max="13338" width="12.5" style="38" customWidth="1"/>
    <col min="13339" max="13339" width="14.33203125" style="38" customWidth="1"/>
    <col min="13340" max="13340" width="15.5" style="38" customWidth="1"/>
    <col min="13341" max="13341" width="11.5" style="38" bestFit="1" customWidth="1"/>
    <col min="13342" max="13342" width="10.5" style="38" bestFit="1" customWidth="1"/>
    <col min="13343" max="13568" width="9.1640625" style="38"/>
    <col min="13569" max="13569" width="4" style="38" customWidth="1"/>
    <col min="13570" max="13570" width="47.5" style="38" customWidth="1"/>
    <col min="13571" max="13571" width="10.6640625" style="38" customWidth="1"/>
    <col min="13572" max="13572" width="34.33203125" style="38" customWidth="1"/>
    <col min="13573" max="13573" width="8.83203125" style="38" customWidth="1"/>
    <col min="13574" max="13574" width="36.83203125" style="38" customWidth="1"/>
    <col min="13575" max="13575" width="14.5" style="38" customWidth="1"/>
    <col min="13576" max="13577" width="5.1640625" style="38" customWidth="1"/>
    <col min="13578" max="13578" width="4.6640625" style="38" customWidth="1"/>
    <col min="13579" max="13579" width="6.83203125" style="38" customWidth="1"/>
    <col min="13580" max="13580" width="6.1640625" style="38" customWidth="1"/>
    <col min="13581" max="13581" width="7.33203125" style="38" customWidth="1"/>
    <col min="13582" max="13583" width="6.6640625" style="38" customWidth="1"/>
    <col min="13584" max="13588" width="7.5" style="38" customWidth="1"/>
    <col min="13589" max="13589" width="4.83203125" style="38" customWidth="1"/>
    <col min="13590" max="13590" width="15" style="38" customWidth="1"/>
    <col min="13591" max="13591" width="13.5" style="38" customWidth="1"/>
    <col min="13592" max="13592" width="13.6640625" style="38" customWidth="1"/>
    <col min="13593" max="13593" width="13.1640625" style="38" customWidth="1"/>
    <col min="13594" max="13594" width="12.5" style="38" customWidth="1"/>
    <col min="13595" max="13595" width="14.33203125" style="38" customWidth="1"/>
    <col min="13596" max="13596" width="15.5" style="38" customWidth="1"/>
    <col min="13597" max="13597" width="11.5" style="38" bestFit="1" customWidth="1"/>
    <col min="13598" max="13598" width="10.5" style="38" bestFit="1" customWidth="1"/>
    <col min="13599" max="13824" width="9.1640625" style="38"/>
    <col min="13825" max="13825" width="4" style="38" customWidth="1"/>
    <col min="13826" max="13826" width="47.5" style="38" customWidth="1"/>
    <col min="13827" max="13827" width="10.6640625" style="38" customWidth="1"/>
    <col min="13828" max="13828" width="34.33203125" style="38" customWidth="1"/>
    <col min="13829" max="13829" width="8.83203125" style="38" customWidth="1"/>
    <col min="13830" max="13830" width="36.83203125" style="38" customWidth="1"/>
    <col min="13831" max="13831" width="14.5" style="38" customWidth="1"/>
    <col min="13832" max="13833" width="5.1640625" style="38" customWidth="1"/>
    <col min="13834" max="13834" width="4.6640625" style="38" customWidth="1"/>
    <col min="13835" max="13835" width="6.83203125" style="38" customWidth="1"/>
    <col min="13836" max="13836" width="6.1640625" style="38" customWidth="1"/>
    <col min="13837" max="13837" width="7.33203125" style="38" customWidth="1"/>
    <col min="13838" max="13839" width="6.6640625" style="38" customWidth="1"/>
    <col min="13840" max="13844" width="7.5" style="38" customWidth="1"/>
    <col min="13845" max="13845" width="4.83203125" style="38" customWidth="1"/>
    <col min="13846" max="13846" width="15" style="38" customWidth="1"/>
    <col min="13847" max="13847" width="13.5" style="38" customWidth="1"/>
    <col min="13848" max="13848" width="13.6640625" style="38" customWidth="1"/>
    <col min="13849" max="13849" width="13.1640625" style="38" customWidth="1"/>
    <col min="13850" max="13850" width="12.5" style="38" customWidth="1"/>
    <col min="13851" max="13851" width="14.33203125" style="38" customWidth="1"/>
    <col min="13852" max="13852" width="15.5" style="38" customWidth="1"/>
    <col min="13853" max="13853" width="11.5" style="38" bestFit="1" customWidth="1"/>
    <col min="13854" max="13854" width="10.5" style="38" bestFit="1" customWidth="1"/>
    <col min="13855" max="14080" width="9.1640625" style="38"/>
    <col min="14081" max="14081" width="4" style="38" customWidth="1"/>
    <col min="14082" max="14082" width="47.5" style="38" customWidth="1"/>
    <col min="14083" max="14083" width="10.6640625" style="38" customWidth="1"/>
    <col min="14084" max="14084" width="34.33203125" style="38" customWidth="1"/>
    <col min="14085" max="14085" width="8.83203125" style="38" customWidth="1"/>
    <col min="14086" max="14086" width="36.83203125" style="38" customWidth="1"/>
    <col min="14087" max="14087" width="14.5" style="38" customWidth="1"/>
    <col min="14088" max="14089" width="5.1640625" style="38" customWidth="1"/>
    <col min="14090" max="14090" width="4.6640625" style="38" customWidth="1"/>
    <col min="14091" max="14091" width="6.83203125" style="38" customWidth="1"/>
    <col min="14092" max="14092" width="6.1640625" style="38" customWidth="1"/>
    <col min="14093" max="14093" width="7.33203125" style="38" customWidth="1"/>
    <col min="14094" max="14095" width="6.6640625" style="38" customWidth="1"/>
    <col min="14096" max="14100" width="7.5" style="38" customWidth="1"/>
    <col min="14101" max="14101" width="4.83203125" style="38" customWidth="1"/>
    <col min="14102" max="14102" width="15" style="38" customWidth="1"/>
    <col min="14103" max="14103" width="13.5" style="38" customWidth="1"/>
    <col min="14104" max="14104" width="13.6640625" style="38" customWidth="1"/>
    <col min="14105" max="14105" width="13.1640625" style="38" customWidth="1"/>
    <col min="14106" max="14106" width="12.5" style="38" customWidth="1"/>
    <col min="14107" max="14107" width="14.33203125" style="38" customWidth="1"/>
    <col min="14108" max="14108" width="15.5" style="38" customWidth="1"/>
    <col min="14109" max="14109" width="11.5" style="38" bestFit="1" customWidth="1"/>
    <col min="14110" max="14110" width="10.5" style="38" bestFit="1" customWidth="1"/>
    <col min="14111" max="14336" width="9.1640625" style="38"/>
    <col min="14337" max="14337" width="4" style="38" customWidth="1"/>
    <col min="14338" max="14338" width="47.5" style="38" customWidth="1"/>
    <col min="14339" max="14339" width="10.6640625" style="38" customWidth="1"/>
    <col min="14340" max="14340" width="34.33203125" style="38" customWidth="1"/>
    <col min="14341" max="14341" width="8.83203125" style="38" customWidth="1"/>
    <col min="14342" max="14342" width="36.83203125" style="38" customWidth="1"/>
    <col min="14343" max="14343" width="14.5" style="38" customWidth="1"/>
    <col min="14344" max="14345" width="5.1640625" style="38" customWidth="1"/>
    <col min="14346" max="14346" width="4.6640625" style="38" customWidth="1"/>
    <col min="14347" max="14347" width="6.83203125" style="38" customWidth="1"/>
    <col min="14348" max="14348" width="6.1640625" style="38" customWidth="1"/>
    <col min="14349" max="14349" width="7.33203125" style="38" customWidth="1"/>
    <col min="14350" max="14351" width="6.6640625" style="38" customWidth="1"/>
    <col min="14352" max="14356" width="7.5" style="38" customWidth="1"/>
    <col min="14357" max="14357" width="4.83203125" style="38" customWidth="1"/>
    <col min="14358" max="14358" width="15" style="38" customWidth="1"/>
    <col min="14359" max="14359" width="13.5" style="38" customWidth="1"/>
    <col min="14360" max="14360" width="13.6640625" style="38" customWidth="1"/>
    <col min="14361" max="14361" width="13.1640625" style="38" customWidth="1"/>
    <col min="14362" max="14362" width="12.5" style="38" customWidth="1"/>
    <col min="14363" max="14363" width="14.33203125" style="38" customWidth="1"/>
    <col min="14364" max="14364" width="15.5" style="38" customWidth="1"/>
    <col min="14365" max="14365" width="11.5" style="38" bestFit="1" customWidth="1"/>
    <col min="14366" max="14366" width="10.5" style="38" bestFit="1" customWidth="1"/>
    <col min="14367" max="14592" width="9.1640625" style="38"/>
    <col min="14593" max="14593" width="4" style="38" customWidth="1"/>
    <col min="14594" max="14594" width="47.5" style="38" customWidth="1"/>
    <col min="14595" max="14595" width="10.6640625" style="38" customWidth="1"/>
    <col min="14596" max="14596" width="34.33203125" style="38" customWidth="1"/>
    <col min="14597" max="14597" width="8.83203125" style="38" customWidth="1"/>
    <col min="14598" max="14598" width="36.83203125" style="38" customWidth="1"/>
    <col min="14599" max="14599" width="14.5" style="38" customWidth="1"/>
    <col min="14600" max="14601" width="5.1640625" style="38" customWidth="1"/>
    <col min="14602" max="14602" width="4.6640625" style="38" customWidth="1"/>
    <col min="14603" max="14603" width="6.83203125" style="38" customWidth="1"/>
    <col min="14604" max="14604" width="6.1640625" style="38" customWidth="1"/>
    <col min="14605" max="14605" width="7.33203125" style="38" customWidth="1"/>
    <col min="14606" max="14607" width="6.6640625" style="38" customWidth="1"/>
    <col min="14608" max="14612" width="7.5" style="38" customWidth="1"/>
    <col min="14613" max="14613" width="4.83203125" style="38" customWidth="1"/>
    <col min="14614" max="14614" width="15" style="38" customWidth="1"/>
    <col min="14615" max="14615" width="13.5" style="38" customWidth="1"/>
    <col min="14616" max="14616" width="13.6640625" style="38" customWidth="1"/>
    <col min="14617" max="14617" width="13.1640625" style="38" customWidth="1"/>
    <col min="14618" max="14618" width="12.5" style="38" customWidth="1"/>
    <col min="14619" max="14619" width="14.33203125" style="38" customWidth="1"/>
    <col min="14620" max="14620" width="15.5" style="38" customWidth="1"/>
    <col min="14621" max="14621" width="11.5" style="38" bestFit="1" customWidth="1"/>
    <col min="14622" max="14622" width="10.5" style="38" bestFit="1" customWidth="1"/>
    <col min="14623" max="14848" width="9.1640625" style="38"/>
    <col min="14849" max="14849" width="4" style="38" customWidth="1"/>
    <col min="14850" max="14850" width="47.5" style="38" customWidth="1"/>
    <col min="14851" max="14851" width="10.6640625" style="38" customWidth="1"/>
    <col min="14852" max="14852" width="34.33203125" style="38" customWidth="1"/>
    <col min="14853" max="14853" width="8.83203125" style="38" customWidth="1"/>
    <col min="14854" max="14854" width="36.83203125" style="38" customWidth="1"/>
    <col min="14855" max="14855" width="14.5" style="38" customWidth="1"/>
    <col min="14856" max="14857" width="5.1640625" style="38" customWidth="1"/>
    <col min="14858" max="14858" width="4.6640625" style="38" customWidth="1"/>
    <col min="14859" max="14859" width="6.83203125" style="38" customWidth="1"/>
    <col min="14860" max="14860" width="6.1640625" style="38" customWidth="1"/>
    <col min="14861" max="14861" width="7.33203125" style="38" customWidth="1"/>
    <col min="14862" max="14863" width="6.6640625" style="38" customWidth="1"/>
    <col min="14864" max="14868" width="7.5" style="38" customWidth="1"/>
    <col min="14869" max="14869" width="4.83203125" style="38" customWidth="1"/>
    <col min="14870" max="14870" width="15" style="38" customWidth="1"/>
    <col min="14871" max="14871" width="13.5" style="38" customWidth="1"/>
    <col min="14872" max="14872" width="13.6640625" style="38" customWidth="1"/>
    <col min="14873" max="14873" width="13.1640625" style="38" customWidth="1"/>
    <col min="14874" max="14874" width="12.5" style="38" customWidth="1"/>
    <col min="14875" max="14875" width="14.33203125" style="38" customWidth="1"/>
    <col min="14876" max="14876" width="15.5" style="38" customWidth="1"/>
    <col min="14877" max="14877" width="11.5" style="38" bestFit="1" customWidth="1"/>
    <col min="14878" max="14878" width="10.5" style="38" bestFit="1" customWidth="1"/>
    <col min="14879" max="15104" width="9.1640625" style="38"/>
    <col min="15105" max="15105" width="4" style="38" customWidth="1"/>
    <col min="15106" max="15106" width="47.5" style="38" customWidth="1"/>
    <col min="15107" max="15107" width="10.6640625" style="38" customWidth="1"/>
    <col min="15108" max="15108" width="34.33203125" style="38" customWidth="1"/>
    <col min="15109" max="15109" width="8.83203125" style="38" customWidth="1"/>
    <col min="15110" max="15110" width="36.83203125" style="38" customWidth="1"/>
    <col min="15111" max="15111" width="14.5" style="38" customWidth="1"/>
    <col min="15112" max="15113" width="5.1640625" style="38" customWidth="1"/>
    <col min="15114" max="15114" width="4.6640625" style="38" customWidth="1"/>
    <col min="15115" max="15115" width="6.83203125" style="38" customWidth="1"/>
    <col min="15116" max="15116" width="6.1640625" style="38" customWidth="1"/>
    <col min="15117" max="15117" width="7.33203125" style="38" customWidth="1"/>
    <col min="15118" max="15119" width="6.6640625" style="38" customWidth="1"/>
    <col min="15120" max="15124" width="7.5" style="38" customWidth="1"/>
    <col min="15125" max="15125" width="4.83203125" style="38" customWidth="1"/>
    <col min="15126" max="15126" width="15" style="38" customWidth="1"/>
    <col min="15127" max="15127" width="13.5" style="38" customWidth="1"/>
    <col min="15128" max="15128" width="13.6640625" style="38" customWidth="1"/>
    <col min="15129" max="15129" width="13.1640625" style="38" customWidth="1"/>
    <col min="15130" max="15130" width="12.5" style="38" customWidth="1"/>
    <col min="15131" max="15131" width="14.33203125" style="38" customWidth="1"/>
    <col min="15132" max="15132" width="15.5" style="38" customWidth="1"/>
    <col min="15133" max="15133" width="11.5" style="38" bestFit="1" customWidth="1"/>
    <col min="15134" max="15134" width="10.5" style="38" bestFit="1" customWidth="1"/>
    <col min="15135" max="15360" width="9.1640625" style="38"/>
    <col min="15361" max="15361" width="4" style="38" customWidth="1"/>
    <col min="15362" max="15362" width="47.5" style="38" customWidth="1"/>
    <col min="15363" max="15363" width="10.6640625" style="38" customWidth="1"/>
    <col min="15364" max="15364" width="34.33203125" style="38" customWidth="1"/>
    <col min="15365" max="15365" width="8.83203125" style="38" customWidth="1"/>
    <col min="15366" max="15366" width="36.83203125" style="38" customWidth="1"/>
    <col min="15367" max="15367" width="14.5" style="38" customWidth="1"/>
    <col min="15368" max="15369" width="5.1640625" style="38" customWidth="1"/>
    <col min="15370" max="15370" width="4.6640625" style="38" customWidth="1"/>
    <col min="15371" max="15371" width="6.83203125" style="38" customWidth="1"/>
    <col min="15372" max="15372" width="6.1640625" style="38" customWidth="1"/>
    <col min="15373" max="15373" width="7.33203125" style="38" customWidth="1"/>
    <col min="15374" max="15375" width="6.6640625" style="38" customWidth="1"/>
    <col min="15376" max="15380" width="7.5" style="38" customWidth="1"/>
    <col min="15381" max="15381" width="4.83203125" style="38" customWidth="1"/>
    <col min="15382" max="15382" width="15" style="38" customWidth="1"/>
    <col min="15383" max="15383" width="13.5" style="38" customWidth="1"/>
    <col min="15384" max="15384" width="13.6640625" style="38" customWidth="1"/>
    <col min="15385" max="15385" width="13.1640625" style="38" customWidth="1"/>
    <col min="15386" max="15386" width="12.5" style="38" customWidth="1"/>
    <col min="15387" max="15387" width="14.33203125" style="38" customWidth="1"/>
    <col min="15388" max="15388" width="15.5" style="38" customWidth="1"/>
    <col min="15389" max="15389" width="11.5" style="38" bestFit="1" customWidth="1"/>
    <col min="15390" max="15390" width="10.5" style="38" bestFit="1" customWidth="1"/>
    <col min="15391" max="15616" width="9.1640625" style="38"/>
    <col min="15617" max="15617" width="4" style="38" customWidth="1"/>
    <col min="15618" max="15618" width="47.5" style="38" customWidth="1"/>
    <col min="15619" max="15619" width="10.6640625" style="38" customWidth="1"/>
    <col min="15620" max="15620" width="34.33203125" style="38" customWidth="1"/>
    <col min="15621" max="15621" width="8.83203125" style="38" customWidth="1"/>
    <col min="15622" max="15622" width="36.83203125" style="38" customWidth="1"/>
    <col min="15623" max="15623" width="14.5" style="38" customWidth="1"/>
    <col min="15624" max="15625" width="5.1640625" style="38" customWidth="1"/>
    <col min="15626" max="15626" width="4.6640625" style="38" customWidth="1"/>
    <col min="15627" max="15627" width="6.83203125" style="38" customWidth="1"/>
    <col min="15628" max="15628" width="6.1640625" style="38" customWidth="1"/>
    <col min="15629" max="15629" width="7.33203125" style="38" customWidth="1"/>
    <col min="15630" max="15631" width="6.6640625" style="38" customWidth="1"/>
    <col min="15632" max="15636" width="7.5" style="38" customWidth="1"/>
    <col min="15637" max="15637" width="4.83203125" style="38" customWidth="1"/>
    <col min="15638" max="15638" width="15" style="38" customWidth="1"/>
    <col min="15639" max="15639" width="13.5" style="38" customWidth="1"/>
    <col min="15640" max="15640" width="13.6640625" style="38" customWidth="1"/>
    <col min="15641" max="15641" width="13.1640625" style="38" customWidth="1"/>
    <col min="15642" max="15642" width="12.5" style="38" customWidth="1"/>
    <col min="15643" max="15643" width="14.33203125" style="38" customWidth="1"/>
    <col min="15644" max="15644" width="15.5" style="38" customWidth="1"/>
    <col min="15645" max="15645" width="11.5" style="38" bestFit="1" customWidth="1"/>
    <col min="15646" max="15646" width="10.5" style="38" bestFit="1" customWidth="1"/>
    <col min="15647" max="15872" width="9.1640625" style="38"/>
    <col min="15873" max="15873" width="4" style="38" customWidth="1"/>
    <col min="15874" max="15874" width="47.5" style="38" customWidth="1"/>
    <col min="15875" max="15875" width="10.6640625" style="38" customWidth="1"/>
    <col min="15876" max="15876" width="34.33203125" style="38" customWidth="1"/>
    <col min="15877" max="15877" width="8.83203125" style="38" customWidth="1"/>
    <col min="15878" max="15878" width="36.83203125" style="38" customWidth="1"/>
    <col min="15879" max="15879" width="14.5" style="38" customWidth="1"/>
    <col min="15880" max="15881" width="5.1640625" style="38" customWidth="1"/>
    <col min="15882" max="15882" width="4.6640625" style="38" customWidth="1"/>
    <col min="15883" max="15883" width="6.83203125" style="38" customWidth="1"/>
    <col min="15884" max="15884" width="6.1640625" style="38" customWidth="1"/>
    <col min="15885" max="15885" width="7.33203125" style="38" customWidth="1"/>
    <col min="15886" max="15887" width="6.6640625" style="38" customWidth="1"/>
    <col min="15888" max="15892" width="7.5" style="38" customWidth="1"/>
    <col min="15893" max="15893" width="4.83203125" style="38" customWidth="1"/>
    <col min="15894" max="15894" width="15" style="38" customWidth="1"/>
    <col min="15895" max="15895" width="13.5" style="38" customWidth="1"/>
    <col min="15896" max="15896" width="13.6640625" style="38" customWidth="1"/>
    <col min="15897" max="15897" width="13.1640625" style="38" customWidth="1"/>
    <col min="15898" max="15898" width="12.5" style="38" customWidth="1"/>
    <col min="15899" max="15899" width="14.33203125" style="38" customWidth="1"/>
    <col min="15900" max="15900" width="15.5" style="38" customWidth="1"/>
    <col min="15901" max="15901" width="11.5" style="38" bestFit="1" customWidth="1"/>
    <col min="15902" max="15902" width="10.5" style="38" bestFit="1" customWidth="1"/>
    <col min="15903" max="16128" width="9.1640625" style="38"/>
    <col min="16129" max="16129" width="4" style="38" customWidth="1"/>
    <col min="16130" max="16130" width="47.5" style="38" customWidth="1"/>
    <col min="16131" max="16131" width="10.6640625" style="38" customWidth="1"/>
    <col min="16132" max="16132" width="34.33203125" style="38" customWidth="1"/>
    <col min="16133" max="16133" width="8.83203125" style="38" customWidth="1"/>
    <col min="16134" max="16134" width="36.83203125" style="38" customWidth="1"/>
    <col min="16135" max="16135" width="14.5" style="38" customWidth="1"/>
    <col min="16136" max="16137" width="5.1640625" style="38" customWidth="1"/>
    <col min="16138" max="16138" width="4.6640625" style="38" customWidth="1"/>
    <col min="16139" max="16139" width="6.83203125" style="38" customWidth="1"/>
    <col min="16140" max="16140" width="6.1640625" style="38" customWidth="1"/>
    <col min="16141" max="16141" width="7.33203125" style="38" customWidth="1"/>
    <col min="16142" max="16143" width="6.6640625" style="38" customWidth="1"/>
    <col min="16144" max="16148" width="7.5" style="38" customWidth="1"/>
    <col min="16149" max="16149" width="4.83203125" style="38" customWidth="1"/>
    <col min="16150" max="16150" width="15" style="38" customWidth="1"/>
    <col min="16151" max="16151" width="13.5" style="38" customWidth="1"/>
    <col min="16152" max="16152" width="13.6640625" style="38" customWidth="1"/>
    <col min="16153" max="16153" width="13.1640625" style="38" customWidth="1"/>
    <col min="16154" max="16154" width="12.5" style="38" customWidth="1"/>
    <col min="16155" max="16155" width="14.33203125" style="38" customWidth="1"/>
    <col min="16156" max="16156" width="15.5" style="38" customWidth="1"/>
    <col min="16157" max="16157" width="11.5" style="38" bestFit="1" customWidth="1"/>
    <col min="16158" max="16158" width="10.5" style="38" bestFit="1" customWidth="1"/>
    <col min="16159" max="16384" width="9.1640625" style="38"/>
  </cols>
  <sheetData>
    <row r="1" spans="1:29" x14ac:dyDescent="0.15">
      <c r="A1" s="239" t="s">
        <v>152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37"/>
    </row>
    <row r="2" spans="1:29" x14ac:dyDescent="0.15">
      <c r="A2" s="239" t="s">
        <v>25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9" x14ac:dyDescent="0.15">
      <c r="A3" s="239" t="s">
        <v>153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5" spans="1:29" s="41" customFormat="1" ht="15" customHeight="1" x14ac:dyDescent="0.15">
      <c r="A5" s="242" t="s">
        <v>26</v>
      </c>
      <c r="B5" s="245" t="s">
        <v>27</v>
      </c>
      <c r="C5" s="242" t="s">
        <v>28</v>
      </c>
      <c r="D5" s="242" t="s">
        <v>29</v>
      </c>
      <c r="E5" s="242" t="s">
        <v>27</v>
      </c>
      <c r="F5" s="242" t="s">
        <v>30</v>
      </c>
      <c r="G5" s="242" t="s">
        <v>31</v>
      </c>
      <c r="H5" s="228" t="s">
        <v>32</v>
      </c>
      <c r="I5" s="272" t="s">
        <v>33</v>
      </c>
      <c r="J5" s="228" t="s">
        <v>34</v>
      </c>
      <c r="K5" s="234" t="s">
        <v>35</v>
      </c>
      <c r="L5" s="235"/>
      <c r="M5" s="236"/>
      <c r="N5" s="234" t="s">
        <v>36</v>
      </c>
      <c r="O5" s="235"/>
      <c r="P5" s="236"/>
      <c r="Q5" s="234" t="s">
        <v>37</v>
      </c>
      <c r="R5" s="235"/>
      <c r="S5" s="236"/>
      <c r="T5" s="228" t="s">
        <v>38</v>
      </c>
      <c r="U5" s="242" t="s">
        <v>39</v>
      </c>
      <c r="V5" s="242" t="s">
        <v>40</v>
      </c>
      <c r="W5" s="228" t="s">
        <v>41</v>
      </c>
      <c r="X5" s="228" t="s">
        <v>42</v>
      </c>
      <c r="Y5" s="228" t="s">
        <v>43</v>
      </c>
      <c r="Z5" s="228" t="s">
        <v>44</v>
      </c>
      <c r="AA5" s="228" t="s">
        <v>45</v>
      </c>
    </row>
    <row r="6" spans="1:29" s="41" customFormat="1" ht="15" customHeight="1" x14ac:dyDescent="0.15">
      <c r="A6" s="243"/>
      <c r="B6" s="246"/>
      <c r="C6" s="243"/>
      <c r="D6" s="243"/>
      <c r="E6" s="243"/>
      <c r="F6" s="243"/>
      <c r="G6" s="243"/>
      <c r="H6" s="229"/>
      <c r="I6" s="273"/>
      <c r="J6" s="229"/>
      <c r="K6" s="248" t="s">
        <v>46</v>
      </c>
      <c r="L6" s="248" t="s">
        <v>47</v>
      </c>
      <c r="M6" s="237" t="s">
        <v>48</v>
      </c>
      <c r="N6" s="248" t="s">
        <v>46</v>
      </c>
      <c r="O6" s="248" t="s">
        <v>47</v>
      </c>
      <c r="P6" s="237" t="s">
        <v>49</v>
      </c>
      <c r="Q6" s="248" t="s">
        <v>46</v>
      </c>
      <c r="R6" s="248" t="s">
        <v>47</v>
      </c>
      <c r="S6" s="237" t="s">
        <v>50</v>
      </c>
      <c r="T6" s="229"/>
      <c r="U6" s="243"/>
      <c r="V6" s="243"/>
      <c r="W6" s="229"/>
      <c r="X6" s="229"/>
      <c r="Y6" s="229"/>
      <c r="Z6" s="229"/>
      <c r="AA6" s="229"/>
    </row>
    <row r="7" spans="1:29" s="41" customFormat="1" x14ac:dyDescent="0.15">
      <c r="A7" s="244"/>
      <c r="B7" s="247"/>
      <c r="C7" s="244"/>
      <c r="D7" s="244"/>
      <c r="E7" s="244"/>
      <c r="F7" s="244"/>
      <c r="G7" s="244"/>
      <c r="H7" s="230"/>
      <c r="I7" s="274"/>
      <c r="J7" s="230"/>
      <c r="K7" s="249"/>
      <c r="L7" s="249"/>
      <c r="M7" s="238"/>
      <c r="N7" s="249"/>
      <c r="O7" s="249"/>
      <c r="P7" s="238"/>
      <c r="Q7" s="249"/>
      <c r="R7" s="249"/>
      <c r="S7" s="238"/>
      <c r="T7" s="230"/>
      <c r="U7" s="244"/>
      <c r="V7" s="244"/>
      <c r="W7" s="230"/>
      <c r="X7" s="230"/>
      <c r="Y7" s="230"/>
      <c r="Z7" s="230"/>
      <c r="AA7" s="230"/>
      <c r="AC7" s="135"/>
    </row>
    <row r="8" spans="1:29" s="45" customFormat="1" x14ac:dyDescent="0.1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136">
        <v>22</v>
      </c>
      <c r="W8" s="43">
        <v>23</v>
      </c>
      <c r="X8" s="43">
        <v>24</v>
      </c>
      <c r="Y8" s="43">
        <v>25</v>
      </c>
      <c r="Z8" s="43">
        <v>26</v>
      </c>
      <c r="AA8" s="43">
        <v>27</v>
      </c>
      <c r="AC8" s="137"/>
    </row>
    <row r="9" spans="1:29" s="140" customFormat="1" ht="16" x14ac:dyDescent="0.2">
      <c r="A9" s="138" t="s">
        <v>51</v>
      </c>
      <c r="B9" s="139" t="s">
        <v>52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C9" s="141"/>
    </row>
    <row r="10" spans="1:29" s="61" customFormat="1" ht="13" x14ac:dyDescent="0.15">
      <c r="A10" s="51">
        <v>1</v>
      </c>
      <c r="B10" s="63" t="s">
        <v>61</v>
      </c>
      <c r="C10" s="53" t="s">
        <v>58</v>
      </c>
      <c r="D10" s="54" t="s">
        <v>59</v>
      </c>
      <c r="E10" s="55" t="s">
        <v>53</v>
      </c>
      <c r="F10" s="64" t="s">
        <v>62</v>
      </c>
      <c r="G10" s="65" t="s">
        <v>54</v>
      </c>
      <c r="H10" s="142">
        <v>0</v>
      </c>
      <c r="I10" s="142">
        <v>1</v>
      </c>
      <c r="J10" s="142">
        <v>1</v>
      </c>
      <c r="K10" s="142">
        <v>0</v>
      </c>
      <c r="L10" s="142">
        <v>0</v>
      </c>
      <c r="M10" s="143">
        <f t="shared" ref="M10:M12" si="0">SUM(K10:L10)</f>
        <v>0</v>
      </c>
      <c r="N10" s="142">
        <v>0</v>
      </c>
      <c r="O10" s="142">
        <v>0</v>
      </c>
      <c r="P10" s="143">
        <f t="shared" ref="P10:P12" si="1">SUM(N10:O10)</f>
        <v>0</v>
      </c>
      <c r="Q10" s="142">
        <v>0</v>
      </c>
      <c r="R10" s="142">
        <v>0</v>
      </c>
      <c r="S10" s="143">
        <f t="shared" ref="S10:S12" si="2">SUM(Q10:R10)</f>
        <v>0</v>
      </c>
      <c r="T10" s="142">
        <v>6</v>
      </c>
      <c r="U10" s="142">
        <v>0</v>
      </c>
      <c r="V10" s="142"/>
      <c r="W10" s="144">
        <v>0</v>
      </c>
      <c r="X10" s="144">
        <v>0</v>
      </c>
      <c r="Y10" s="144">
        <v>0</v>
      </c>
      <c r="Z10" s="144">
        <v>0</v>
      </c>
      <c r="AA10" s="144">
        <f t="shared" ref="AA10:AA12" si="3">SUM(W10:X10)</f>
        <v>0</v>
      </c>
    </row>
    <row r="11" spans="1:29" s="61" customFormat="1" ht="13" x14ac:dyDescent="0.15">
      <c r="A11" s="51">
        <v>2</v>
      </c>
      <c r="B11" s="52" t="s">
        <v>63</v>
      </c>
      <c r="C11" s="53" t="s">
        <v>58</v>
      </c>
      <c r="D11" s="54" t="s">
        <v>59</v>
      </c>
      <c r="E11" s="55" t="s">
        <v>53</v>
      </c>
      <c r="F11" s="67" t="s">
        <v>64</v>
      </c>
      <c r="G11" s="57" t="s">
        <v>56</v>
      </c>
      <c r="H11" s="143">
        <v>0</v>
      </c>
      <c r="I11" s="143">
        <v>1</v>
      </c>
      <c r="J11" s="143">
        <v>1</v>
      </c>
      <c r="K11" s="143">
        <v>0</v>
      </c>
      <c r="L11" s="143">
        <v>0</v>
      </c>
      <c r="M11" s="143">
        <f t="shared" si="0"/>
        <v>0</v>
      </c>
      <c r="N11" s="143">
        <v>0</v>
      </c>
      <c r="O11" s="143">
        <v>0</v>
      </c>
      <c r="P11" s="143">
        <f t="shared" si="1"/>
        <v>0</v>
      </c>
      <c r="Q11" s="143">
        <v>0</v>
      </c>
      <c r="R11" s="143">
        <v>0</v>
      </c>
      <c r="S11" s="143">
        <f t="shared" si="2"/>
        <v>0</v>
      </c>
      <c r="T11" s="143">
        <v>0</v>
      </c>
      <c r="U11" s="143">
        <v>0</v>
      </c>
      <c r="V11" s="143"/>
      <c r="W11" s="145">
        <v>0</v>
      </c>
      <c r="X11" s="145">
        <v>0</v>
      </c>
      <c r="Y11" s="145">
        <v>0</v>
      </c>
      <c r="Z11" s="145">
        <v>0</v>
      </c>
      <c r="AA11" s="144">
        <f t="shared" si="3"/>
        <v>0</v>
      </c>
    </row>
    <row r="12" spans="1:29" s="61" customFormat="1" ht="13" x14ac:dyDescent="0.15">
      <c r="A12" s="51">
        <v>3</v>
      </c>
      <c r="B12" s="52" t="s">
        <v>65</v>
      </c>
      <c r="C12" s="53" t="s">
        <v>58</v>
      </c>
      <c r="D12" s="54" t="s">
        <v>66</v>
      </c>
      <c r="E12" s="55" t="s">
        <v>53</v>
      </c>
      <c r="F12" s="67" t="s">
        <v>67</v>
      </c>
      <c r="G12" s="57" t="s">
        <v>54</v>
      </c>
      <c r="H12" s="143">
        <v>0</v>
      </c>
      <c r="I12" s="143">
        <v>1</v>
      </c>
      <c r="J12" s="143">
        <v>1</v>
      </c>
      <c r="K12" s="143">
        <v>0</v>
      </c>
      <c r="L12" s="143">
        <v>0</v>
      </c>
      <c r="M12" s="143">
        <f t="shared" si="0"/>
        <v>0</v>
      </c>
      <c r="N12" s="143">
        <v>0</v>
      </c>
      <c r="O12" s="143">
        <v>0</v>
      </c>
      <c r="P12" s="143">
        <f t="shared" si="1"/>
        <v>0</v>
      </c>
      <c r="Q12" s="143">
        <v>0</v>
      </c>
      <c r="R12" s="143">
        <v>0</v>
      </c>
      <c r="S12" s="143">
        <f t="shared" si="2"/>
        <v>0</v>
      </c>
      <c r="T12" s="143">
        <v>6</v>
      </c>
      <c r="U12" s="143">
        <v>0</v>
      </c>
      <c r="V12" s="143"/>
      <c r="W12" s="145">
        <v>0</v>
      </c>
      <c r="X12" s="145">
        <v>0</v>
      </c>
      <c r="Y12" s="145">
        <v>0</v>
      </c>
      <c r="Z12" s="145">
        <v>0</v>
      </c>
      <c r="AA12" s="144">
        <f t="shared" si="3"/>
        <v>0</v>
      </c>
    </row>
    <row r="13" spans="1:29" s="105" customFormat="1" ht="14.25" customHeight="1" x14ac:dyDescent="0.15">
      <c r="A13" s="146"/>
      <c r="B13" s="147"/>
      <c r="C13" s="53"/>
      <c r="D13" s="54"/>
      <c r="E13" s="88"/>
      <c r="F13" s="53"/>
      <c r="G13" s="14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50"/>
      <c r="X13" s="150"/>
      <c r="Y13" s="150"/>
      <c r="Z13" s="150"/>
      <c r="AA13" s="145"/>
    </row>
    <row r="14" spans="1:29" s="105" customFormat="1" ht="14.25" customHeight="1" x14ac:dyDescent="0.15">
      <c r="A14" s="146"/>
      <c r="B14" s="151" t="s">
        <v>154</v>
      </c>
      <c r="C14" s="152">
        <f>COUNTIF($C$10:$C$12,B14)</f>
        <v>0</v>
      </c>
      <c r="D14" s="54"/>
      <c r="E14" s="88"/>
      <c r="F14" s="53"/>
      <c r="G14" s="148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0"/>
      <c r="X14" s="150"/>
      <c r="Y14" s="150"/>
      <c r="Z14" s="150"/>
      <c r="AA14" s="145"/>
    </row>
    <row r="15" spans="1:29" s="105" customFormat="1" ht="14.25" customHeight="1" x14ac:dyDescent="0.15">
      <c r="A15" s="146"/>
      <c r="B15" s="151" t="s">
        <v>155</v>
      </c>
      <c r="C15" s="152">
        <f>COUNTIF($C$10:$C$12,B15)</f>
        <v>0</v>
      </c>
      <c r="D15" s="54"/>
      <c r="E15" s="88"/>
      <c r="F15" s="53"/>
      <c r="G15" s="148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50"/>
      <c r="X15" s="150"/>
      <c r="Y15" s="150"/>
      <c r="Z15" s="150"/>
      <c r="AA15" s="145"/>
    </row>
    <row r="16" spans="1:29" s="105" customFormat="1" ht="14.25" customHeight="1" x14ac:dyDescent="0.15">
      <c r="A16" s="146"/>
      <c r="B16" s="151" t="s">
        <v>156</v>
      </c>
      <c r="C16" s="152">
        <f>COUNTIF($C$10:$C$12,B16)</f>
        <v>0</v>
      </c>
      <c r="D16" s="54"/>
      <c r="E16" s="88"/>
      <c r="F16" s="53"/>
      <c r="G16" s="14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50"/>
      <c r="X16" s="150"/>
      <c r="Y16" s="150"/>
      <c r="Z16" s="150"/>
      <c r="AA16" s="145"/>
    </row>
    <row r="17" spans="1:29" s="105" customFormat="1" ht="14.25" customHeight="1" x14ac:dyDescent="0.15">
      <c r="A17" s="146"/>
      <c r="B17" s="151" t="s">
        <v>157</v>
      </c>
      <c r="C17" s="152">
        <f>COUNTIF($C$10:$C$12,B17)</f>
        <v>0</v>
      </c>
      <c r="D17" s="54"/>
      <c r="E17" s="88"/>
      <c r="F17" s="53"/>
      <c r="G17" s="148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50"/>
      <c r="X17" s="150"/>
      <c r="Y17" s="150"/>
      <c r="Z17" s="150"/>
      <c r="AA17" s="145"/>
    </row>
    <row r="18" spans="1:29" s="105" customFormat="1" ht="14.25" customHeight="1" x14ac:dyDescent="0.15">
      <c r="A18" s="146"/>
      <c r="B18" s="151" t="s">
        <v>58</v>
      </c>
      <c r="C18" s="152">
        <f>COUNTIF($C$10:$C$12,B18)</f>
        <v>3</v>
      </c>
      <c r="D18" s="54"/>
      <c r="E18" s="88"/>
      <c r="F18" s="53"/>
      <c r="G18" s="148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/>
      <c r="X18" s="150"/>
      <c r="Y18" s="150"/>
      <c r="Z18" s="150"/>
      <c r="AA18" s="145"/>
    </row>
    <row r="19" spans="1:29" x14ac:dyDescent="0.15">
      <c r="A19" s="68"/>
      <c r="B19" s="69" t="s">
        <v>68</v>
      </c>
      <c r="C19" s="70">
        <f>SUM(C14:C18)</f>
        <v>3</v>
      </c>
      <c r="D19" s="69"/>
      <c r="E19" s="69"/>
      <c r="F19" s="70" t="s">
        <v>158</v>
      </c>
      <c r="G19" s="71"/>
      <c r="H19" s="72">
        <f t="shared" ref="H19:AA19" si="4">SUM(H10:H12)</f>
        <v>0</v>
      </c>
      <c r="I19" s="72">
        <f t="shared" si="4"/>
        <v>3</v>
      </c>
      <c r="J19" s="72">
        <f t="shared" si="4"/>
        <v>3</v>
      </c>
      <c r="K19" s="72">
        <f t="shared" si="4"/>
        <v>0</v>
      </c>
      <c r="L19" s="72">
        <f t="shared" si="4"/>
        <v>0</v>
      </c>
      <c r="M19" s="72">
        <f t="shared" si="4"/>
        <v>0</v>
      </c>
      <c r="N19" s="72">
        <f t="shared" si="4"/>
        <v>0</v>
      </c>
      <c r="O19" s="72">
        <f t="shared" si="4"/>
        <v>0</v>
      </c>
      <c r="P19" s="72">
        <f t="shared" si="4"/>
        <v>0</v>
      </c>
      <c r="Q19" s="72">
        <f t="shared" si="4"/>
        <v>0</v>
      </c>
      <c r="R19" s="72">
        <f t="shared" si="4"/>
        <v>0</v>
      </c>
      <c r="S19" s="72">
        <f t="shared" si="4"/>
        <v>0</v>
      </c>
      <c r="T19" s="72">
        <f t="shared" si="4"/>
        <v>12</v>
      </c>
      <c r="U19" s="72">
        <f t="shared" si="4"/>
        <v>0</v>
      </c>
      <c r="V19" s="72">
        <f t="shared" si="4"/>
        <v>0</v>
      </c>
      <c r="W19" s="72">
        <f t="shared" si="4"/>
        <v>0</v>
      </c>
      <c r="X19" s="72">
        <f t="shared" si="4"/>
        <v>0</v>
      </c>
      <c r="Y19" s="72">
        <f t="shared" si="4"/>
        <v>0</v>
      </c>
      <c r="Z19" s="72">
        <f t="shared" si="4"/>
        <v>0</v>
      </c>
      <c r="AA19" s="72">
        <f t="shared" si="4"/>
        <v>0</v>
      </c>
      <c r="AB19" s="73">
        <f>AA19</f>
        <v>0</v>
      </c>
    </row>
    <row r="20" spans="1:29" s="158" customFormat="1" ht="16" x14ac:dyDescent="0.2">
      <c r="A20" s="153" t="s">
        <v>69</v>
      </c>
      <c r="B20" s="154" t="s">
        <v>70</v>
      </c>
      <c r="C20" s="155"/>
      <c r="D20" s="155"/>
      <c r="E20" s="155"/>
      <c r="F20" s="156"/>
      <c r="G20" s="157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5"/>
      <c r="X20" s="155"/>
      <c r="Y20" s="155"/>
      <c r="Z20" s="155"/>
      <c r="AA20" s="155"/>
    </row>
    <row r="21" spans="1:29" s="105" customFormat="1" ht="15" x14ac:dyDescent="0.2">
      <c r="A21" s="53"/>
      <c r="B21" s="159" t="s">
        <v>154</v>
      </c>
      <c r="C21" s="160" t="e">
        <f>COUNTIF(#REF!,B21)</f>
        <v>#REF!</v>
      </c>
      <c r="D21" s="54"/>
      <c r="E21" s="88"/>
      <c r="F21" s="161"/>
      <c r="G21" s="148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50"/>
      <c r="X21" s="150"/>
      <c r="Y21" s="150"/>
      <c r="Z21" s="150"/>
      <c r="AA21" s="150"/>
    </row>
    <row r="22" spans="1:29" s="105" customFormat="1" ht="15" x14ac:dyDescent="0.2">
      <c r="A22" s="53"/>
      <c r="B22" s="159" t="s">
        <v>155</v>
      </c>
      <c r="C22" s="160" t="e">
        <f>COUNTIF(#REF!,B22)</f>
        <v>#REF!</v>
      </c>
      <c r="D22" s="54"/>
      <c r="E22" s="88"/>
      <c r="F22" s="161"/>
      <c r="G22" s="148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50"/>
      <c r="X22" s="150"/>
      <c r="Y22" s="150"/>
      <c r="Z22" s="150"/>
      <c r="AA22" s="150"/>
    </row>
    <row r="23" spans="1:29" s="105" customFormat="1" ht="15" x14ac:dyDescent="0.2">
      <c r="A23" s="53"/>
      <c r="B23" s="159" t="s">
        <v>156</v>
      </c>
      <c r="C23" s="160" t="e">
        <f>COUNTIF(#REF!,B23)</f>
        <v>#REF!</v>
      </c>
      <c r="D23" s="54"/>
      <c r="E23" s="88"/>
      <c r="F23" s="161"/>
      <c r="G23" s="148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50"/>
      <c r="X23" s="150"/>
      <c r="Y23" s="150"/>
      <c r="Z23" s="150"/>
      <c r="AA23" s="150"/>
    </row>
    <row r="24" spans="1:29" s="105" customFormat="1" ht="15" x14ac:dyDescent="0.2">
      <c r="A24" s="53"/>
      <c r="B24" s="159" t="s">
        <v>157</v>
      </c>
      <c r="C24" s="160" t="e">
        <f>COUNTIF(#REF!,B24)</f>
        <v>#REF!</v>
      </c>
      <c r="D24" s="54"/>
      <c r="E24" s="88"/>
      <c r="F24" s="161"/>
      <c r="G24" s="148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50"/>
      <c r="X24" s="150"/>
      <c r="Y24" s="150"/>
      <c r="Z24" s="150"/>
      <c r="AA24" s="150"/>
    </row>
    <row r="25" spans="1:29" s="105" customFormat="1" ht="15" x14ac:dyDescent="0.2">
      <c r="A25" s="53"/>
      <c r="B25" s="159" t="s">
        <v>58</v>
      </c>
      <c r="C25" s="160" t="e">
        <f>COUNTIF(#REF!,B25)</f>
        <v>#REF!</v>
      </c>
      <c r="D25" s="54"/>
      <c r="E25" s="88"/>
      <c r="F25" s="161"/>
      <c r="G25" s="148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50"/>
      <c r="X25" s="150"/>
      <c r="Y25" s="150"/>
      <c r="Z25" s="150"/>
      <c r="AA25" s="150"/>
    </row>
    <row r="26" spans="1:29" ht="25" customHeight="1" x14ac:dyDescent="0.15">
      <c r="A26" s="55"/>
      <c r="B26" s="162" t="s">
        <v>71</v>
      </c>
      <c r="C26" s="70" t="e">
        <f>SUM(C21:C25)</f>
        <v>#REF!</v>
      </c>
      <c r="D26" s="69"/>
      <c r="E26" s="69"/>
      <c r="F26" s="70" t="s">
        <v>159</v>
      </c>
      <c r="G26" s="71"/>
      <c r="H26" s="72" t="e">
        <f>SUM(#REF!)</f>
        <v>#REF!</v>
      </c>
      <c r="I26" s="72" t="e">
        <f>SUM(#REF!)</f>
        <v>#REF!</v>
      </c>
      <c r="J26" s="72" t="e">
        <f>SUM(#REF!)</f>
        <v>#REF!</v>
      </c>
      <c r="K26" s="72" t="e">
        <f>SUM(#REF!)</f>
        <v>#REF!</v>
      </c>
      <c r="L26" s="72" t="e">
        <f>SUM(#REF!)</f>
        <v>#REF!</v>
      </c>
      <c r="M26" s="72" t="e">
        <f>SUM(#REF!)</f>
        <v>#REF!</v>
      </c>
      <c r="N26" s="72" t="e">
        <f>SUM(#REF!)</f>
        <v>#REF!</v>
      </c>
      <c r="O26" s="72" t="e">
        <f>SUM(#REF!)</f>
        <v>#REF!</v>
      </c>
      <c r="P26" s="72" t="e">
        <f>SUM(#REF!)</f>
        <v>#REF!</v>
      </c>
      <c r="Q26" s="72" t="e">
        <f>SUM(#REF!)</f>
        <v>#REF!</v>
      </c>
      <c r="R26" s="72" t="e">
        <f>SUM(#REF!)</f>
        <v>#REF!</v>
      </c>
      <c r="S26" s="72" t="e">
        <f>SUM(#REF!)</f>
        <v>#REF!</v>
      </c>
      <c r="T26" s="72" t="e">
        <f>SUM(#REF!)</f>
        <v>#REF!</v>
      </c>
      <c r="U26" s="72" t="e">
        <f>SUM(#REF!)</f>
        <v>#REF!</v>
      </c>
      <c r="V26" s="72" t="e">
        <f>SUM(#REF!)</f>
        <v>#REF!</v>
      </c>
      <c r="W26" s="72" t="e">
        <f>SUM(#REF!)</f>
        <v>#REF!</v>
      </c>
      <c r="X26" s="72" t="e">
        <f>SUM(#REF!)</f>
        <v>#REF!</v>
      </c>
      <c r="Y26" s="72" t="e">
        <f>SUM(#REF!)</f>
        <v>#REF!</v>
      </c>
      <c r="Z26" s="72" t="e">
        <f>SUM(#REF!)</f>
        <v>#REF!</v>
      </c>
      <c r="AA26" s="72" t="e">
        <f>SUM(#REF!)</f>
        <v>#REF!</v>
      </c>
      <c r="AB26" s="73" t="e">
        <f>AA26</f>
        <v>#REF!</v>
      </c>
    </row>
    <row r="27" spans="1:29" s="79" customFormat="1" x14ac:dyDescent="0.15">
      <c r="A27" s="74" t="s">
        <v>72</v>
      </c>
      <c r="B27" s="75" t="s">
        <v>73</v>
      </c>
      <c r="C27" s="76"/>
      <c r="D27" s="76"/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6"/>
      <c r="X27" s="76"/>
      <c r="Y27" s="76"/>
      <c r="Z27" s="76"/>
      <c r="AA27" s="76"/>
      <c r="AC27" s="163"/>
    </row>
    <row r="28" spans="1:29" s="61" customFormat="1" ht="16.5" customHeight="1" x14ac:dyDescent="0.15">
      <c r="A28" s="164"/>
      <c r="B28" s="159" t="s">
        <v>154</v>
      </c>
      <c r="C28" s="160" t="e">
        <f>COUNTIF(#REF!,B28)</f>
        <v>#REF!</v>
      </c>
      <c r="D28" s="165"/>
      <c r="E28" s="166"/>
      <c r="F28" s="167"/>
      <c r="G28" s="167"/>
      <c r="H28" s="168"/>
      <c r="I28" s="168"/>
      <c r="J28" s="168"/>
      <c r="K28" s="168"/>
      <c r="L28" s="168"/>
      <c r="M28" s="169"/>
      <c r="N28" s="168"/>
      <c r="O28" s="168"/>
      <c r="P28" s="169"/>
      <c r="Q28" s="168"/>
      <c r="R28" s="168"/>
      <c r="S28" s="169"/>
      <c r="T28" s="168"/>
      <c r="U28" s="168"/>
      <c r="V28" s="168"/>
      <c r="W28" s="170"/>
      <c r="X28" s="170"/>
      <c r="Y28" s="170"/>
      <c r="Z28" s="170"/>
      <c r="AA28" s="171"/>
    </row>
    <row r="29" spans="1:29" s="61" customFormat="1" ht="16.5" customHeight="1" x14ac:dyDescent="0.15">
      <c r="A29" s="164"/>
      <c r="B29" s="159" t="s">
        <v>155</v>
      </c>
      <c r="C29" s="160" t="e">
        <f>COUNTIF(#REF!,B29)</f>
        <v>#REF!</v>
      </c>
      <c r="D29" s="165"/>
      <c r="E29" s="166"/>
      <c r="F29" s="167"/>
      <c r="G29" s="167"/>
      <c r="H29" s="168"/>
      <c r="I29" s="168"/>
      <c r="J29" s="168"/>
      <c r="K29" s="168"/>
      <c r="L29" s="168"/>
      <c r="M29" s="169"/>
      <c r="N29" s="168"/>
      <c r="O29" s="168"/>
      <c r="P29" s="169"/>
      <c r="Q29" s="168"/>
      <c r="R29" s="168"/>
      <c r="S29" s="169"/>
      <c r="T29" s="168"/>
      <c r="U29" s="168"/>
      <c r="V29" s="168"/>
      <c r="W29" s="170"/>
      <c r="X29" s="170"/>
      <c r="Y29" s="170"/>
      <c r="Z29" s="170"/>
      <c r="AA29" s="171"/>
    </row>
    <row r="30" spans="1:29" s="61" customFormat="1" ht="16.5" customHeight="1" x14ac:dyDescent="0.15">
      <c r="A30" s="164"/>
      <c r="B30" s="159" t="s">
        <v>156</v>
      </c>
      <c r="C30" s="160" t="e">
        <f>COUNTIF(#REF!,B30)</f>
        <v>#REF!</v>
      </c>
      <c r="D30" s="165"/>
      <c r="E30" s="166"/>
      <c r="F30" s="167"/>
      <c r="G30" s="167"/>
      <c r="H30" s="168"/>
      <c r="I30" s="168"/>
      <c r="J30" s="168"/>
      <c r="K30" s="168"/>
      <c r="L30" s="168"/>
      <c r="M30" s="169"/>
      <c r="N30" s="168"/>
      <c r="O30" s="168"/>
      <c r="P30" s="169"/>
      <c r="Q30" s="168"/>
      <c r="R30" s="168"/>
      <c r="S30" s="169"/>
      <c r="T30" s="168"/>
      <c r="U30" s="168"/>
      <c r="V30" s="168"/>
      <c r="W30" s="170"/>
      <c r="X30" s="170"/>
      <c r="Y30" s="170"/>
      <c r="Z30" s="170"/>
      <c r="AA30" s="171"/>
    </row>
    <row r="31" spans="1:29" s="61" customFormat="1" ht="16.5" customHeight="1" x14ac:dyDescent="0.15">
      <c r="A31" s="164"/>
      <c r="B31" s="159" t="s">
        <v>157</v>
      </c>
      <c r="C31" s="160" t="e">
        <f>COUNTIF(#REF!,B31)</f>
        <v>#REF!</v>
      </c>
      <c r="D31" s="165"/>
      <c r="E31" s="166"/>
      <c r="F31" s="167"/>
      <c r="G31" s="167"/>
      <c r="H31" s="168"/>
      <c r="I31" s="168"/>
      <c r="J31" s="168"/>
      <c r="K31" s="168"/>
      <c r="L31" s="168"/>
      <c r="M31" s="169"/>
      <c r="N31" s="168"/>
      <c r="O31" s="168"/>
      <c r="P31" s="169"/>
      <c r="Q31" s="168"/>
      <c r="R31" s="168"/>
      <c r="S31" s="169"/>
      <c r="T31" s="168"/>
      <c r="U31" s="168"/>
      <c r="V31" s="168"/>
      <c r="W31" s="170"/>
      <c r="X31" s="170"/>
      <c r="Y31" s="170"/>
      <c r="Z31" s="170"/>
      <c r="AA31" s="171"/>
    </row>
    <row r="32" spans="1:29" s="61" customFormat="1" ht="16.5" customHeight="1" x14ac:dyDescent="0.15">
      <c r="A32" s="164"/>
      <c r="B32" s="159" t="s">
        <v>58</v>
      </c>
      <c r="C32" s="160" t="e">
        <f>COUNTIF(#REF!,B32)</f>
        <v>#REF!</v>
      </c>
      <c r="D32" s="165"/>
      <c r="E32" s="166"/>
      <c r="F32" s="167"/>
      <c r="G32" s="167"/>
      <c r="H32" s="168"/>
      <c r="I32" s="168"/>
      <c r="J32" s="168"/>
      <c r="K32" s="168"/>
      <c r="L32" s="168"/>
      <c r="M32" s="169"/>
      <c r="N32" s="168"/>
      <c r="O32" s="168"/>
      <c r="P32" s="169"/>
      <c r="Q32" s="168"/>
      <c r="R32" s="168"/>
      <c r="S32" s="169"/>
      <c r="T32" s="168"/>
      <c r="U32" s="168"/>
      <c r="V32" s="168"/>
      <c r="W32" s="170"/>
      <c r="X32" s="170"/>
      <c r="Y32" s="170"/>
      <c r="Z32" s="170"/>
      <c r="AA32" s="171"/>
    </row>
    <row r="33" spans="1:28" ht="28" customHeight="1" x14ac:dyDescent="0.15">
      <c r="A33" s="67"/>
      <c r="B33" s="162" t="s">
        <v>74</v>
      </c>
      <c r="C33" s="70" t="e">
        <f>SUM(C28:C32)</f>
        <v>#REF!</v>
      </c>
      <c r="D33" s="69"/>
      <c r="E33" s="69"/>
      <c r="F33" s="70" t="s">
        <v>160</v>
      </c>
      <c r="G33" s="81"/>
      <c r="H33" s="72" t="e">
        <f>SUM(#REF!)</f>
        <v>#REF!</v>
      </c>
      <c r="I33" s="72" t="e">
        <f>SUM(#REF!)</f>
        <v>#REF!</v>
      </c>
      <c r="J33" s="72" t="e">
        <f>SUM(#REF!)</f>
        <v>#REF!</v>
      </c>
      <c r="K33" s="72" t="e">
        <f>SUM(#REF!)</f>
        <v>#REF!</v>
      </c>
      <c r="L33" s="72" t="e">
        <f>SUM(#REF!)</f>
        <v>#REF!</v>
      </c>
      <c r="M33" s="72" t="e">
        <f>SUM(#REF!)</f>
        <v>#REF!</v>
      </c>
      <c r="N33" s="72" t="e">
        <f>SUM(#REF!)</f>
        <v>#REF!</v>
      </c>
      <c r="O33" s="72" t="e">
        <f>SUM(#REF!)</f>
        <v>#REF!</v>
      </c>
      <c r="P33" s="72" t="e">
        <f>SUM(#REF!)</f>
        <v>#REF!</v>
      </c>
      <c r="Q33" s="72" t="e">
        <f>SUM(#REF!)</f>
        <v>#REF!</v>
      </c>
      <c r="R33" s="72" t="e">
        <f>SUM(#REF!)</f>
        <v>#REF!</v>
      </c>
      <c r="S33" s="72" t="e">
        <f>SUM(#REF!)</f>
        <v>#REF!</v>
      </c>
      <c r="T33" s="72" t="e">
        <f>SUM(#REF!)</f>
        <v>#REF!</v>
      </c>
      <c r="U33" s="72" t="e">
        <f>SUM(#REF!)</f>
        <v>#REF!</v>
      </c>
      <c r="V33" s="72" t="e">
        <f>SUM(#REF!)</f>
        <v>#REF!</v>
      </c>
      <c r="W33" s="72" t="e">
        <f>SUM(#REF!)</f>
        <v>#REF!</v>
      </c>
      <c r="X33" s="72" t="e">
        <f>SUM(#REF!)</f>
        <v>#REF!</v>
      </c>
      <c r="Y33" s="72" t="e">
        <f>SUM(#REF!)</f>
        <v>#REF!</v>
      </c>
      <c r="Z33" s="72" t="e">
        <f>SUM(#REF!)</f>
        <v>#REF!</v>
      </c>
      <c r="AA33" s="72" t="e">
        <f>SUM(#REF!)</f>
        <v>#REF!</v>
      </c>
      <c r="AB33" s="73" t="e">
        <f>AA33</f>
        <v>#REF!</v>
      </c>
    </row>
    <row r="34" spans="1:28" s="79" customFormat="1" x14ac:dyDescent="0.15">
      <c r="A34" s="82" t="s">
        <v>75</v>
      </c>
      <c r="B34" s="83" t="s">
        <v>76</v>
      </c>
      <c r="C34" s="83"/>
      <c r="D34" s="83"/>
      <c r="E34" s="83"/>
      <c r="F34" s="84"/>
      <c r="G34" s="82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8" s="61" customFormat="1" ht="15" x14ac:dyDescent="0.15">
      <c r="A35" s="67"/>
      <c r="B35" s="159" t="s">
        <v>154</v>
      </c>
      <c r="C35" s="160" t="e">
        <f>COUNTIF(#REF!,B35)</f>
        <v>#REF!</v>
      </c>
      <c r="D35" s="53"/>
      <c r="E35" s="172"/>
      <c r="F35" s="67"/>
      <c r="G35" s="57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5"/>
      <c r="X35" s="145"/>
      <c r="Y35" s="145"/>
      <c r="Z35" s="145"/>
      <c r="AA35" s="145"/>
    </row>
    <row r="36" spans="1:28" s="61" customFormat="1" ht="15" x14ac:dyDescent="0.15">
      <c r="A36" s="67"/>
      <c r="B36" s="159" t="s">
        <v>155</v>
      </c>
      <c r="C36" s="160" t="e">
        <f>COUNTIF(#REF!,B36)</f>
        <v>#REF!</v>
      </c>
      <c r="D36" s="53"/>
      <c r="E36" s="172"/>
      <c r="F36" s="67"/>
      <c r="G36" s="57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5"/>
      <c r="X36" s="145"/>
      <c r="Y36" s="145"/>
      <c r="Z36" s="145"/>
      <c r="AA36" s="145"/>
    </row>
    <row r="37" spans="1:28" s="61" customFormat="1" ht="15" x14ac:dyDescent="0.15">
      <c r="A37" s="67"/>
      <c r="B37" s="159" t="s">
        <v>156</v>
      </c>
      <c r="C37" s="160" t="e">
        <f>COUNTIF(#REF!,B37)</f>
        <v>#REF!</v>
      </c>
      <c r="D37" s="53"/>
      <c r="E37" s="172"/>
      <c r="F37" s="67"/>
      <c r="G37" s="57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5"/>
      <c r="X37" s="145"/>
      <c r="Y37" s="145"/>
      <c r="Z37" s="145"/>
      <c r="AA37" s="145"/>
    </row>
    <row r="38" spans="1:28" s="61" customFormat="1" ht="15" x14ac:dyDescent="0.15">
      <c r="A38" s="67"/>
      <c r="B38" s="159" t="s">
        <v>157</v>
      </c>
      <c r="C38" s="160" t="e">
        <f>COUNTIF(#REF!,B38)</f>
        <v>#REF!</v>
      </c>
      <c r="D38" s="53"/>
      <c r="E38" s="172"/>
      <c r="F38" s="67"/>
      <c r="G38" s="57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5"/>
      <c r="X38" s="145"/>
      <c r="Y38" s="145"/>
      <c r="Z38" s="145"/>
      <c r="AA38" s="145"/>
    </row>
    <row r="39" spans="1:28" s="61" customFormat="1" ht="15" x14ac:dyDescent="0.15">
      <c r="A39" s="67"/>
      <c r="B39" s="159" t="s">
        <v>58</v>
      </c>
      <c r="C39" s="160" t="e">
        <f>COUNTIF(#REF!,B39)</f>
        <v>#REF!</v>
      </c>
      <c r="D39" s="53"/>
      <c r="E39" s="172"/>
      <c r="F39" s="67"/>
      <c r="G39" s="57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5"/>
      <c r="X39" s="145"/>
      <c r="Y39" s="145"/>
      <c r="Z39" s="145"/>
      <c r="AA39" s="145"/>
    </row>
    <row r="40" spans="1:28" x14ac:dyDescent="0.15">
      <c r="A40" s="67"/>
      <c r="B40" s="69" t="s">
        <v>77</v>
      </c>
      <c r="C40" s="70" t="e">
        <f>SUM(C35:C39)</f>
        <v>#REF!</v>
      </c>
      <c r="D40" s="69"/>
      <c r="E40" s="69"/>
      <c r="F40" s="70" t="s">
        <v>161</v>
      </c>
      <c r="G40" s="81"/>
      <c r="H40" s="72" t="e">
        <f>SUM(#REF!)</f>
        <v>#REF!</v>
      </c>
      <c r="I40" s="72" t="e">
        <f>SUM(#REF!)</f>
        <v>#REF!</v>
      </c>
      <c r="J40" s="72" t="e">
        <f>SUM(#REF!)</f>
        <v>#REF!</v>
      </c>
      <c r="K40" s="72" t="e">
        <f>SUM(#REF!)</f>
        <v>#REF!</v>
      </c>
      <c r="L40" s="72" t="e">
        <f>SUM(#REF!)</f>
        <v>#REF!</v>
      </c>
      <c r="M40" s="72" t="e">
        <f>SUM(#REF!)</f>
        <v>#REF!</v>
      </c>
      <c r="N40" s="72" t="e">
        <f>SUM(#REF!)</f>
        <v>#REF!</v>
      </c>
      <c r="O40" s="72" t="e">
        <f>SUM(#REF!)</f>
        <v>#REF!</v>
      </c>
      <c r="P40" s="72" t="e">
        <f>SUM(#REF!)</f>
        <v>#REF!</v>
      </c>
      <c r="Q40" s="72" t="e">
        <f>SUM(#REF!)</f>
        <v>#REF!</v>
      </c>
      <c r="R40" s="72" t="e">
        <f>SUM(#REF!)</f>
        <v>#REF!</v>
      </c>
      <c r="S40" s="72" t="e">
        <f>SUM(#REF!)</f>
        <v>#REF!</v>
      </c>
      <c r="T40" s="72" t="e">
        <f>SUM(#REF!)</f>
        <v>#REF!</v>
      </c>
      <c r="U40" s="72" t="e">
        <f>SUM(#REF!)</f>
        <v>#REF!</v>
      </c>
      <c r="V40" s="72" t="e">
        <f>SUM(#REF!)</f>
        <v>#REF!</v>
      </c>
      <c r="W40" s="72" t="e">
        <f>SUM(#REF!)</f>
        <v>#REF!</v>
      </c>
      <c r="X40" s="72" t="e">
        <f>SUM(#REF!)</f>
        <v>#REF!</v>
      </c>
      <c r="Y40" s="72" t="e">
        <f>SUM(#REF!)</f>
        <v>#REF!</v>
      </c>
      <c r="Z40" s="72" t="e">
        <f>SUM(#REF!)</f>
        <v>#REF!</v>
      </c>
      <c r="AA40" s="72" t="e">
        <f>SUM(#REF!)</f>
        <v>#REF!</v>
      </c>
      <c r="AB40" s="86" t="e">
        <f>AA40</f>
        <v>#REF!</v>
      </c>
    </row>
    <row r="41" spans="1:28" s="79" customFormat="1" x14ac:dyDescent="0.15">
      <c r="A41" s="74" t="s">
        <v>78</v>
      </c>
      <c r="B41" s="75" t="s">
        <v>79</v>
      </c>
      <c r="C41" s="75"/>
      <c r="D41" s="75"/>
      <c r="E41" s="75"/>
      <c r="F41" s="8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6"/>
      <c r="X41" s="76"/>
      <c r="Y41" s="76"/>
      <c r="Z41" s="76"/>
      <c r="AA41" s="76"/>
    </row>
    <row r="42" spans="1:28" s="61" customFormat="1" ht="13" x14ac:dyDescent="0.15">
      <c r="A42" s="67">
        <v>1</v>
      </c>
      <c r="B42" s="52" t="s">
        <v>82</v>
      </c>
      <c r="C42" s="53" t="s">
        <v>58</v>
      </c>
      <c r="D42" s="54" t="s">
        <v>59</v>
      </c>
      <c r="E42" s="88" t="s">
        <v>80</v>
      </c>
      <c r="F42" s="67" t="s">
        <v>83</v>
      </c>
      <c r="G42" s="57" t="s">
        <v>81</v>
      </c>
      <c r="H42" s="143">
        <v>0</v>
      </c>
      <c r="I42" s="143">
        <v>1</v>
      </c>
      <c r="J42" s="143">
        <v>1</v>
      </c>
      <c r="K42" s="143">
        <v>0</v>
      </c>
      <c r="L42" s="143">
        <v>0</v>
      </c>
      <c r="M42" s="143">
        <f t="shared" ref="M42" si="5">SUM(K42:L42)</f>
        <v>0</v>
      </c>
      <c r="N42" s="143">
        <v>0</v>
      </c>
      <c r="O42" s="143">
        <v>0</v>
      </c>
      <c r="P42" s="143">
        <f t="shared" ref="P42" si="6">SUM(N42:O42)</f>
        <v>0</v>
      </c>
      <c r="Q42" s="143">
        <v>0</v>
      </c>
      <c r="R42" s="143">
        <v>0</v>
      </c>
      <c r="S42" s="143">
        <f t="shared" ref="S42" si="7">SUM(Q42:R42)</f>
        <v>0</v>
      </c>
      <c r="T42" s="143">
        <v>0</v>
      </c>
      <c r="U42" s="143">
        <v>0</v>
      </c>
      <c r="V42" s="143"/>
      <c r="W42" s="145">
        <v>0</v>
      </c>
      <c r="X42" s="145">
        <v>0</v>
      </c>
      <c r="Y42" s="145">
        <v>0</v>
      </c>
      <c r="Z42" s="145">
        <v>0</v>
      </c>
      <c r="AA42" s="145">
        <f t="shared" ref="AA42" si="8">SUM(W42:X42)</f>
        <v>0</v>
      </c>
    </row>
    <row r="43" spans="1:28" s="61" customFormat="1" ht="15" x14ac:dyDescent="0.15">
      <c r="A43" s="67"/>
      <c r="B43" s="159" t="s">
        <v>154</v>
      </c>
      <c r="C43" s="160">
        <f>COUNTIF($C$42:$C$42,B43)</f>
        <v>0</v>
      </c>
      <c r="D43" s="53"/>
      <c r="E43" s="88"/>
      <c r="F43" s="67"/>
      <c r="G43" s="57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5"/>
      <c r="X43" s="145"/>
      <c r="Y43" s="145"/>
      <c r="Z43" s="145"/>
      <c r="AA43" s="145"/>
    </row>
    <row r="44" spans="1:28" s="61" customFormat="1" ht="15" x14ac:dyDescent="0.15">
      <c r="A44" s="67"/>
      <c r="B44" s="159" t="s">
        <v>155</v>
      </c>
      <c r="C44" s="160">
        <f>COUNTIF($C$42:$C$42,B44)</f>
        <v>0</v>
      </c>
      <c r="D44" s="53"/>
      <c r="E44" s="88"/>
      <c r="F44" s="67"/>
      <c r="G44" s="57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5"/>
      <c r="X44" s="145"/>
      <c r="Y44" s="145"/>
      <c r="Z44" s="145"/>
      <c r="AA44" s="145"/>
    </row>
    <row r="45" spans="1:28" s="61" customFormat="1" ht="15" x14ac:dyDescent="0.15">
      <c r="A45" s="67"/>
      <c r="B45" s="159" t="s">
        <v>156</v>
      </c>
      <c r="C45" s="160">
        <f>COUNTIF($C$42:$C$42,B45)</f>
        <v>0</v>
      </c>
      <c r="D45" s="53"/>
      <c r="E45" s="88"/>
      <c r="F45" s="67"/>
      <c r="G45" s="57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5"/>
      <c r="X45" s="145"/>
      <c r="Y45" s="145"/>
      <c r="Z45" s="145"/>
      <c r="AA45" s="145"/>
    </row>
    <row r="46" spans="1:28" s="61" customFormat="1" ht="15" x14ac:dyDescent="0.15">
      <c r="A46" s="67"/>
      <c r="B46" s="159" t="s">
        <v>157</v>
      </c>
      <c r="C46" s="160">
        <f>COUNTIF($C$42:$C$42,B46)</f>
        <v>0</v>
      </c>
      <c r="D46" s="53"/>
      <c r="E46" s="88"/>
      <c r="F46" s="67"/>
      <c r="G46" s="57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5"/>
      <c r="X46" s="145"/>
      <c r="Y46" s="145"/>
      <c r="Z46" s="145"/>
      <c r="AA46" s="145"/>
    </row>
    <row r="47" spans="1:28" s="61" customFormat="1" ht="15" x14ac:dyDescent="0.15">
      <c r="A47" s="67"/>
      <c r="B47" s="159" t="s">
        <v>58</v>
      </c>
      <c r="C47" s="160">
        <f>COUNTIF($C$42:$C$42,B47)</f>
        <v>1</v>
      </c>
      <c r="D47" s="53"/>
      <c r="E47" s="88"/>
      <c r="F47" s="67"/>
      <c r="G47" s="57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5"/>
      <c r="X47" s="145"/>
      <c r="Y47" s="145"/>
      <c r="Z47" s="145"/>
      <c r="AA47" s="145"/>
    </row>
    <row r="48" spans="1:28" x14ac:dyDescent="0.15">
      <c r="A48" s="89"/>
      <c r="B48" s="90" t="s">
        <v>84</v>
      </c>
      <c r="C48" s="90"/>
      <c r="D48" s="90"/>
      <c r="E48" s="90"/>
      <c r="F48" s="70" t="s">
        <v>139</v>
      </c>
      <c r="G48" s="90"/>
      <c r="H48" s="91">
        <f t="shared" ref="H48:AA48" si="9">SUM(H42:H42)</f>
        <v>0</v>
      </c>
      <c r="I48" s="91">
        <f t="shared" si="9"/>
        <v>1</v>
      </c>
      <c r="J48" s="91">
        <f t="shared" si="9"/>
        <v>1</v>
      </c>
      <c r="K48" s="91">
        <f t="shared" si="9"/>
        <v>0</v>
      </c>
      <c r="L48" s="91">
        <f t="shared" si="9"/>
        <v>0</v>
      </c>
      <c r="M48" s="91">
        <f t="shared" si="9"/>
        <v>0</v>
      </c>
      <c r="N48" s="91">
        <f t="shared" si="9"/>
        <v>0</v>
      </c>
      <c r="O48" s="91">
        <f t="shared" si="9"/>
        <v>0</v>
      </c>
      <c r="P48" s="91">
        <f t="shared" si="9"/>
        <v>0</v>
      </c>
      <c r="Q48" s="91">
        <f t="shared" si="9"/>
        <v>0</v>
      </c>
      <c r="R48" s="91">
        <f t="shared" si="9"/>
        <v>0</v>
      </c>
      <c r="S48" s="91">
        <f t="shared" si="9"/>
        <v>0</v>
      </c>
      <c r="T48" s="91">
        <f t="shared" si="9"/>
        <v>0</v>
      </c>
      <c r="U48" s="91">
        <f t="shared" si="9"/>
        <v>0</v>
      </c>
      <c r="V48" s="91">
        <f t="shared" si="9"/>
        <v>0</v>
      </c>
      <c r="W48" s="91">
        <f t="shared" si="9"/>
        <v>0</v>
      </c>
      <c r="X48" s="91">
        <f t="shared" si="9"/>
        <v>0</v>
      </c>
      <c r="Y48" s="91">
        <f t="shared" si="9"/>
        <v>0</v>
      </c>
      <c r="Z48" s="91">
        <f t="shared" si="9"/>
        <v>0</v>
      </c>
      <c r="AA48" s="91">
        <f t="shared" si="9"/>
        <v>0</v>
      </c>
      <c r="AB48" s="73">
        <f>AA48</f>
        <v>0</v>
      </c>
    </row>
    <row r="49" spans="1:29" x14ac:dyDescent="0.15">
      <c r="A49" s="245" t="s">
        <v>26</v>
      </c>
      <c r="B49" s="245" t="s">
        <v>27</v>
      </c>
      <c r="C49" s="245" t="s">
        <v>28</v>
      </c>
      <c r="D49" s="245" t="s">
        <v>29</v>
      </c>
      <c r="E49" s="245" t="s">
        <v>27</v>
      </c>
      <c r="F49" s="245" t="s">
        <v>30</v>
      </c>
      <c r="G49" s="245" t="s">
        <v>31</v>
      </c>
      <c r="H49" s="250" t="s">
        <v>32</v>
      </c>
      <c r="I49" s="275" t="s">
        <v>33</v>
      </c>
      <c r="J49" s="250" t="s">
        <v>34</v>
      </c>
      <c r="K49" s="256" t="s">
        <v>35</v>
      </c>
      <c r="L49" s="257"/>
      <c r="M49" s="258"/>
      <c r="N49" s="256" t="s">
        <v>36</v>
      </c>
      <c r="O49" s="257"/>
      <c r="P49" s="258"/>
      <c r="Q49" s="256" t="s">
        <v>37</v>
      </c>
      <c r="R49" s="257"/>
      <c r="S49" s="258"/>
      <c r="T49" s="263" t="s">
        <v>55</v>
      </c>
      <c r="U49" s="245" t="s">
        <v>39</v>
      </c>
      <c r="V49" s="245" t="s">
        <v>40</v>
      </c>
      <c r="W49" s="250" t="s">
        <v>41</v>
      </c>
      <c r="X49" s="250" t="s">
        <v>42</v>
      </c>
      <c r="Y49" s="250" t="s">
        <v>43</v>
      </c>
      <c r="Z49" s="250" t="s">
        <v>44</v>
      </c>
      <c r="AA49" s="250" t="s">
        <v>45</v>
      </c>
      <c r="AB49" s="73"/>
    </row>
    <row r="50" spans="1:29" x14ac:dyDescent="0.15">
      <c r="A50" s="246"/>
      <c r="B50" s="246"/>
      <c r="C50" s="246"/>
      <c r="D50" s="246"/>
      <c r="E50" s="246"/>
      <c r="F50" s="246"/>
      <c r="G50" s="246"/>
      <c r="H50" s="251"/>
      <c r="I50" s="276"/>
      <c r="J50" s="251"/>
      <c r="K50" s="259" t="s">
        <v>46</v>
      </c>
      <c r="L50" s="259" t="s">
        <v>47</v>
      </c>
      <c r="M50" s="261" t="s">
        <v>48</v>
      </c>
      <c r="N50" s="259" t="s">
        <v>46</v>
      </c>
      <c r="O50" s="259" t="s">
        <v>47</v>
      </c>
      <c r="P50" s="261" t="s">
        <v>49</v>
      </c>
      <c r="Q50" s="259" t="s">
        <v>46</v>
      </c>
      <c r="R50" s="259" t="s">
        <v>47</v>
      </c>
      <c r="S50" s="261" t="s">
        <v>50</v>
      </c>
      <c r="T50" s="263"/>
      <c r="U50" s="246"/>
      <c r="V50" s="246"/>
      <c r="W50" s="251"/>
      <c r="X50" s="251"/>
      <c r="Y50" s="251"/>
      <c r="Z50" s="251"/>
      <c r="AA50" s="251"/>
      <c r="AB50" s="73"/>
    </row>
    <row r="51" spans="1:29" x14ac:dyDescent="0.15">
      <c r="A51" s="247"/>
      <c r="B51" s="247"/>
      <c r="C51" s="247"/>
      <c r="D51" s="247"/>
      <c r="E51" s="247"/>
      <c r="F51" s="247"/>
      <c r="G51" s="247"/>
      <c r="H51" s="252"/>
      <c r="I51" s="277"/>
      <c r="J51" s="252"/>
      <c r="K51" s="260"/>
      <c r="L51" s="260"/>
      <c r="M51" s="262"/>
      <c r="N51" s="260"/>
      <c r="O51" s="260"/>
      <c r="P51" s="262"/>
      <c r="Q51" s="260"/>
      <c r="R51" s="260"/>
      <c r="S51" s="262"/>
      <c r="T51" s="263"/>
      <c r="U51" s="247"/>
      <c r="V51" s="247"/>
      <c r="W51" s="252"/>
      <c r="X51" s="252"/>
      <c r="Y51" s="252"/>
      <c r="Z51" s="252"/>
      <c r="AA51" s="252"/>
      <c r="AB51" s="73"/>
    </row>
    <row r="52" spans="1:29" s="79" customFormat="1" x14ac:dyDescent="0.15">
      <c r="A52" s="74" t="s">
        <v>85</v>
      </c>
      <c r="B52" s="48" t="s">
        <v>86</v>
      </c>
      <c r="C52" s="48"/>
      <c r="D52" s="48"/>
      <c r="E52" s="48"/>
      <c r="F52" s="92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</row>
    <row r="53" spans="1:29" s="61" customFormat="1" ht="13" x14ac:dyDescent="0.15">
      <c r="A53" s="67">
        <v>1</v>
      </c>
      <c r="B53" s="52" t="s">
        <v>89</v>
      </c>
      <c r="C53" s="53" t="s">
        <v>58</v>
      </c>
      <c r="D53" s="54" t="s">
        <v>59</v>
      </c>
      <c r="E53" s="88" t="s">
        <v>87</v>
      </c>
      <c r="F53" s="67" t="s">
        <v>90</v>
      </c>
      <c r="G53" s="57" t="s">
        <v>88</v>
      </c>
      <c r="H53" s="143">
        <v>0</v>
      </c>
      <c r="I53" s="143">
        <v>1</v>
      </c>
      <c r="J53" s="143">
        <v>1</v>
      </c>
      <c r="K53" s="143">
        <v>0</v>
      </c>
      <c r="L53" s="143">
        <v>0</v>
      </c>
      <c r="M53" s="143">
        <f t="shared" ref="M53" si="10">SUM(K53:L53)</f>
        <v>0</v>
      </c>
      <c r="N53" s="143">
        <v>0</v>
      </c>
      <c r="O53" s="143">
        <v>0</v>
      </c>
      <c r="P53" s="143">
        <f t="shared" ref="P53" si="11">SUM(N53:O53)</f>
        <v>0</v>
      </c>
      <c r="Q53" s="143">
        <v>0</v>
      </c>
      <c r="R53" s="143">
        <v>0</v>
      </c>
      <c r="S53" s="143">
        <f t="shared" ref="S53" si="12">SUM(Q53:R53)</f>
        <v>0</v>
      </c>
      <c r="T53" s="143">
        <v>0</v>
      </c>
      <c r="U53" s="143">
        <v>0</v>
      </c>
      <c r="V53" s="143"/>
      <c r="W53" s="145">
        <v>0</v>
      </c>
      <c r="X53" s="145">
        <v>0</v>
      </c>
      <c r="Y53" s="145">
        <v>0</v>
      </c>
      <c r="Z53" s="145">
        <v>0</v>
      </c>
      <c r="AA53" s="145">
        <f t="shared" ref="AA53" si="13">SUM(W53:X53)</f>
        <v>0</v>
      </c>
    </row>
    <row r="54" spans="1:29" s="175" customFormat="1" ht="15.75" customHeight="1" x14ac:dyDescent="0.15">
      <c r="A54" s="67"/>
      <c r="B54" s="159" t="s">
        <v>154</v>
      </c>
      <c r="C54" s="160">
        <f>COUNTIF($C$53:$C$53,B54)</f>
        <v>0</v>
      </c>
      <c r="D54" s="54"/>
      <c r="E54" s="88"/>
      <c r="F54" s="173"/>
      <c r="G54" s="148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74"/>
      <c r="W54" s="150"/>
      <c r="X54" s="150"/>
      <c r="Y54" s="150"/>
      <c r="Z54" s="150"/>
      <c r="AA54" s="150"/>
    </row>
    <row r="55" spans="1:29" s="175" customFormat="1" ht="15.75" customHeight="1" x14ac:dyDescent="0.15">
      <c r="A55" s="67"/>
      <c r="B55" s="159" t="s">
        <v>155</v>
      </c>
      <c r="C55" s="160">
        <f>COUNTIF($C$53:$C$53,B55)</f>
        <v>0</v>
      </c>
      <c r="D55" s="54"/>
      <c r="E55" s="88"/>
      <c r="F55" s="173"/>
      <c r="G55" s="148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74"/>
      <c r="W55" s="150"/>
      <c r="X55" s="150"/>
      <c r="Y55" s="150"/>
      <c r="Z55" s="150"/>
      <c r="AA55" s="150"/>
    </row>
    <row r="56" spans="1:29" s="175" customFormat="1" ht="15.75" customHeight="1" x14ac:dyDescent="0.15">
      <c r="A56" s="67"/>
      <c r="B56" s="159" t="s">
        <v>156</v>
      </c>
      <c r="C56" s="160">
        <f>COUNTIF($C$53:$C$53,B56)</f>
        <v>0</v>
      </c>
      <c r="D56" s="54"/>
      <c r="E56" s="88"/>
      <c r="F56" s="173"/>
      <c r="G56" s="148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74"/>
      <c r="W56" s="150"/>
      <c r="X56" s="150"/>
      <c r="Y56" s="150"/>
      <c r="Z56" s="150"/>
      <c r="AA56" s="150"/>
    </row>
    <row r="57" spans="1:29" s="175" customFormat="1" ht="15.75" customHeight="1" x14ac:dyDescent="0.15">
      <c r="A57" s="67"/>
      <c r="B57" s="159" t="s">
        <v>157</v>
      </c>
      <c r="C57" s="160">
        <f>COUNTIF($C$53:$C$53,B57)</f>
        <v>0</v>
      </c>
      <c r="D57" s="54"/>
      <c r="E57" s="88"/>
      <c r="F57" s="173"/>
      <c r="G57" s="148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74"/>
      <c r="W57" s="150"/>
      <c r="X57" s="150"/>
      <c r="Y57" s="150"/>
      <c r="Z57" s="150"/>
      <c r="AA57" s="150"/>
    </row>
    <row r="58" spans="1:29" s="175" customFormat="1" ht="15.75" customHeight="1" x14ac:dyDescent="0.15">
      <c r="A58" s="67"/>
      <c r="B58" s="159" t="s">
        <v>58</v>
      </c>
      <c r="C58" s="160">
        <f>COUNTIF($C$53:$C$53,B58)</f>
        <v>1</v>
      </c>
      <c r="D58" s="54"/>
      <c r="E58" s="88"/>
      <c r="F58" s="173"/>
      <c r="G58" s="148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74"/>
      <c r="W58" s="150"/>
      <c r="X58" s="150"/>
      <c r="Y58" s="150"/>
      <c r="Z58" s="150"/>
      <c r="AA58" s="150"/>
    </row>
    <row r="59" spans="1:29" x14ac:dyDescent="0.15">
      <c r="A59" s="67"/>
      <c r="B59" s="69" t="s">
        <v>91</v>
      </c>
      <c r="C59" s="69">
        <f>SUM(C54:C58)</f>
        <v>1</v>
      </c>
      <c r="D59" s="69"/>
      <c r="E59" s="69"/>
      <c r="F59" s="70" t="s">
        <v>162</v>
      </c>
      <c r="G59" s="94"/>
      <c r="H59" s="72">
        <f t="shared" ref="H59:AA59" si="14">SUM(H53:H53)</f>
        <v>0</v>
      </c>
      <c r="I59" s="72">
        <f t="shared" si="14"/>
        <v>1</v>
      </c>
      <c r="J59" s="72">
        <f t="shared" si="14"/>
        <v>1</v>
      </c>
      <c r="K59" s="72">
        <f t="shared" si="14"/>
        <v>0</v>
      </c>
      <c r="L59" s="72">
        <f t="shared" si="14"/>
        <v>0</v>
      </c>
      <c r="M59" s="72">
        <f t="shared" si="14"/>
        <v>0</v>
      </c>
      <c r="N59" s="72">
        <f t="shared" si="14"/>
        <v>0</v>
      </c>
      <c r="O59" s="72">
        <f t="shared" si="14"/>
        <v>0</v>
      </c>
      <c r="P59" s="72">
        <f t="shared" si="14"/>
        <v>0</v>
      </c>
      <c r="Q59" s="72">
        <f t="shared" si="14"/>
        <v>0</v>
      </c>
      <c r="R59" s="72">
        <f t="shared" si="14"/>
        <v>0</v>
      </c>
      <c r="S59" s="72">
        <f t="shared" si="14"/>
        <v>0</v>
      </c>
      <c r="T59" s="72">
        <f t="shared" si="14"/>
        <v>0</v>
      </c>
      <c r="U59" s="72">
        <f t="shared" si="14"/>
        <v>0</v>
      </c>
      <c r="V59" s="72">
        <f t="shared" si="14"/>
        <v>0</v>
      </c>
      <c r="W59" s="72">
        <f t="shared" si="14"/>
        <v>0</v>
      </c>
      <c r="X59" s="72">
        <f t="shared" si="14"/>
        <v>0</v>
      </c>
      <c r="Y59" s="72">
        <f t="shared" si="14"/>
        <v>0</v>
      </c>
      <c r="Z59" s="72">
        <f t="shared" si="14"/>
        <v>0</v>
      </c>
      <c r="AA59" s="72">
        <f t="shared" si="14"/>
        <v>0</v>
      </c>
      <c r="AB59" s="73">
        <f>AA59</f>
        <v>0</v>
      </c>
      <c r="AC59" s="176"/>
    </row>
    <row r="60" spans="1:29" s="79" customFormat="1" x14ac:dyDescent="0.15">
      <c r="A60" s="74" t="s">
        <v>92</v>
      </c>
      <c r="B60" s="75" t="s">
        <v>93</v>
      </c>
      <c r="C60" s="75"/>
      <c r="D60" s="75"/>
      <c r="E60" s="75"/>
      <c r="F60" s="96"/>
      <c r="G60" s="78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6"/>
      <c r="X60" s="76"/>
      <c r="Y60" s="76"/>
      <c r="Z60" s="76"/>
      <c r="AA60" s="76"/>
      <c r="AC60" s="177"/>
    </row>
    <row r="61" spans="1:29" s="105" customFormat="1" ht="15" x14ac:dyDescent="0.2">
      <c r="A61" s="178"/>
      <c r="B61" s="159" t="s">
        <v>154</v>
      </c>
      <c r="C61" s="160" t="e">
        <f>COUNTIF(#REF!,B61)</f>
        <v>#REF!</v>
      </c>
      <c r="D61" s="179"/>
      <c r="E61" s="180"/>
      <c r="F61" s="181"/>
      <c r="G61" s="148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74"/>
      <c r="W61" s="150"/>
      <c r="X61" s="150"/>
      <c r="Y61" s="150"/>
      <c r="Z61" s="150"/>
      <c r="AA61" s="150"/>
    </row>
    <row r="62" spans="1:29" s="105" customFormat="1" ht="15" x14ac:dyDescent="0.2">
      <c r="A62" s="178"/>
      <c r="B62" s="159" t="s">
        <v>155</v>
      </c>
      <c r="C62" s="160" t="e">
        <f>COUNTIF(#REF!,B62)</f>
        <v>#REF!</v>
      </c>
      <c r="D62" s="179"/>
      <c r="E62" s="180"/>
      <c r="F62" s="181"/>
      <c r="G62" s="148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74"/>
      <c r="W62" s="150"/>
      <c r="X62" s="150"/>
      <c r="Y62" s="150"/>
      <c r="Z62" s="150"/>
      <c r="AA62" s="150"/>
    </row>
    <row r="63" spans="1:29" s="105" customFormat="1" ht="15" x14ac:dyDescent="0.2">
      <c r="A63" s="178"/>
      <c r="B63" s="159" t="s">
        <v>156</v>
      </c>
      <c r="C63" s="160" t="e">
        <f>COUNTIF(#REF!,B63)</f>
        <v>#REF!</v>
      </c>
      <c r="D63" s="179"/>
      <c r="E63" s="180"/>
      <c r="F63" s="181"/>
      <c r="G63" s="148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74"/>
      <c r="W63" s="150"/>
      <c r="X63" s="150"/>
      <c r="Y63" s="150"/>
      <c r="Z63" s="150"/>
      <c r="AA63" s="150"/>
    </row>
    <row r="64" spans="1:29" s="105" customFormat="1" ht="15" x14ac:dyDescent="0.2">
      <c r="A64" s="178"/>
      <c r="B64" s="159" t="s">
        <v>157</v>
      </c>
      <c r="C64" s="160" t="e">
        <f>COUNTIF(#REF!,B64)</f>
        <v>#REF!</v>
      </c>
      <c r="D64" s="179"/>
      <c r="E64" s="180"/>
      <c r="F64" s="181"/>
      <c r="G64" s="148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74"/>
      <c r="W64" s="150"/>
      <c r="X64" s="150"/>
      <c r="Y64" s="150"/>
      <c r="Z64" s="150"/>
      <c r="AA64" s="150"/>
    </row>
    <row r="65" spans="1:28" s="105" customFormat="1" ht="15" x14ac:dyDescent="0.2">
      <c r="A65" s="178"/>
      <c r="B65" s="159" t="s">
        <v>58</v>
      </c>
      <c r="C65" s="160" t="e">
        <f>COUNTIF(#REF!,B65)</f>
        <v>#REF!</v>
      </c>
      <c r="D65" s="179"/>
      <c r="E65" s="180"/>
      <c r="F65" s="181"/>
      <c r="G65" s="148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74"/>
      <c r="W65" s="150"/>
      <c r="X65" s="150"/>
      <c r="Y65" s="150"/>
      <c r="Z65" s="150"/>
      <c r="AA65" s="150"/>
    </row>
    <row r="66" spans="1:28" x14ac:dyDescent="0.15">
      <c r="A66" s="64"/>
      <c r="B66" s="98" t="s">
        <v>94</v>
      </c>
      <c r="C66" s="107" t="e">
        <f>SUM(C61:C65)</f>
        <v>#REF!</v>
      </c>
      <c r="D66" s="98"/>
      <c r="E66" s="98"/>
      <c r="F66" s="70" t="s">
        <v>163</v>
      </c>
      <c r="G66" s="81"/>
      <c r="H66" s="72" t="e">
        <f>SUM(#REF!)</f>
        <v>#REF!</v>
      </c>
      <c r="I66" s="72" t="e">
        <f>SUM(#REF!)</f>
        <v>#REF!</v>
      </c>
      <c r="J66" s="72" t="e">
        <f>SUM(#REF!)</f>
        <v>#REF!</v>
      </c>
      <c r="K66" s="72" t="e">
        <f>SUM(#REF!)</f>
        <v>#REF!</v>
      </c>
      <c r="L66" s="72" t="e">
        <f>SUM(#REF!)</f>
        <v>#REF!</v>
      </c>
      <c r="M66" s="72" t="e">
        <f>SUM(#REF!)</f>
        <v>#REF!</v>
      </c>
      <c r="N66" s="72" t="e">
        <f>SUM(#REF!)</f>
        <v>#REF!</v>
      </c>
      <c r="O66" s="72" t="e">
        <f>SUM(#REF!)</f>
        <v>#REF!</v>
      </c>
      <c r="P66" s="72" t="e">
        <f>SUM(#REF!)</f>
        <v>#REF!</v>
      </c>
      <c r="Q66" s="72" t="e">
        <f>SUM(#REF!)</f>
        <v>#REF!</v>
      </c>
      <c r="R66" s="72" t="e">
        <f>SUM(#REF!)</f>
        <v>#REF!</v>
      </c>
      <c r="S66" s="72" t="e">
        <f>SUM(#REF!)</f>
        <v>#REF!</v>
      </c>
      <c r="T66" s="72" t="e">
        <f>SUM(#REF!)</f>
        <v>#REF!</v>
      </c>
      <c r="U66" s="72" t="e">
        <f>SUM(#REF!)</f>
        <v>#REF!</v>
      </c>
      <c r="V66" s="72" t="e">
        <f>SUM(#REF!)</f>
        <v>#REF!</v>
      </c>
      <c r="W66" s="72" t="e">
        <f>SUM(#REF!)</f>
        <v>#REF!</v>
      </c>
      <c r="X66" s="72" t="e">
        <f>SUM(#REF!)</f>
        <v>#REF!</v>
      </c>
      <c r="Y66" s="72" t="e">
        <f>SUM(#REF!)</f>
        <v>#REF!</v>
      </c>
      <c r="Z66" s="72" t="e">
        <f>SUM(#REF!)</f>
        <v>#REF!</v>
      </c>
      <c r="AA66" s="72" t="e">
        <f>SUM(#REF!)</f>
        <v>#REF!</v>
      </c>
      <c r="AB66" s="73" t="e">
        <f>AA66</f>
        <v>#REF!</v>
      </c>
    </row>
    <row r="67" spans="1:28" s="79" customFormat="1" x14ac:dyDescent="0.15">
      <c r="A67" s="74" t="s">
        <v>95</v>
      </c>
      <c r="B67" s="48" t="s">
        <v>96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</row>
    <row r="68" spans="1:28" s="61" customFormat="1" ht="15" x14ac:dyDescent="0.15">
      <c r="A68" s="53"/>
      <c r="B68" s="159" t="s">
        <v>154</v>
      </c>
      <c r="C68" s="160" t="e">
        <f>COUNTIF(#REF!,B68)</f>
        <v>#REF!</v>
      </c>
      <c r="D68" s="53"/>
      <c r="E68" s="88"/>
      <c r="F68" s="53"/>
      <c r="G68" s="148"/>
      <c r="H68" s="149"/>
      <c r="I68" s="149"/>
      <c r="J68" s="149"/>
      <c r="K68" s="149"/>
      <c r="L68" s="149"/>
      <c r="M68" s="182"/>
      <c r="N68" s="149"/>
      <c r="O68" s="149"/>
      <c r="P68" s="182"/>
      <c r="Q68" s="149"/>
      <c r="R68" s="149"/>
      <c r="S68" s="182"/>
      <c r="T68" s="149"/>
      <c r="U68" s="149"/>
      <c r="V68" s="149"/>
      <c r="W68" s="150"/>
      <c r="X68" s="150"/>
      <c r="Y68" s="150"/>
      <c r="Z68" s="150"/>
      <c r="AA68" s="150"/>
    </row>
    <row r="69" spans="1:28" s="61" customFormat="1" ht="15" x14ac:dyDescent="0.15">
      <c r="A69" s="53"/>
      <c r="B69" s="159" t="s">
        <v>155</v>
      </c>
      <c r="C69" s="160" t="e">
        <f>COUNTIF(#REF!,B69)</f>
        <v>#REF!</v>
      </c>
      <c r="D69" s="53"/>
      <c r="E69" s="88"/>
      <c r="F69" s="53"/>
      <c r="G69" s="148"/>
      <c r="H69" s="149"/>
      <c r="I69" s="149"/>
      <c r="J69" s="149"/>
      <c r="K69" s="149"/>
      <c r="L69" s="149"/>
      <c r="M69" s="182"/>
      <c r="N69" s="149"/>
      <c r="O69" s="149"/>
      <c r="P69" s="182"/>
      <c r="Q69" s="149"/>
      <c r="R69" s="149"/>
      <c r="S69" s="182"/>
      <c r="T69" s="149"/>
      <c r="U69" s="149"/>
      <c r="V69" s="149"/>
      <c r="W69" s="150"/>
      <c r="X69" s="150"/>
      <c r="Y69" s="150"/>
      <c r="Z69" s="150"/>
      <c r="AA69" s="150"/>
    </row>
    <row r="70" spans="1:28" s="61" customFormat="1" ht="15" x14ac:dyDescent="0.15">
      <c r="A70" s="53"/>
      <c r="B70" s="159" t="s">
        <v>156</v>
      </c>
      <c r="C70" s="160" t="e">
        <f>COUNTIF(#REF!,B70)</f>
        <v>#REF!</v>
      </c>
      <c r="D70" s="53"/>
      <c r="E70" s="88"/>
      <c r="F70" s="53"/>
      <c r="G70" s="148"/>
      <c r="H70" s="149"/>
      <c r="I70" s="149"/>
      <c r="J70" s="149"/>
      <c r="K70" s="149"/>
      <c r="L70" s="149"/>
      <c r="M70" s="182"/>
      <c r="N70" s="149"/>
      <c r="O70" s="149"/>
      <c r="P70" s="182"/>
      <c r="Q70" s="149"/>
      <c r="R70" s="149"/>
      <c r="S70" s="182"/>
      <c r="T70" s="149"/>
      <c r="U70" s="149"/>
      <c r="V70" s="149"/>
      <c r="W70" s="150"/>
      <c r="X70" s="150"/>
      <c r="Y70" s="150"/>
      <c r="Z70" s="150"/>
      <c r="AA70" s="150"/>
    </row>
    <row r="71" spans="1:28" s="61" customFormat="1" ht="15" x14ac:dyDescent="0.15">
      <c r="A71" s="53"/>
      <c r="B71" s="159" t="s">
        <v>157</v>
      </c>
      <c r="C71" s="160" t="e">
        <f>COUNTIF(#REF!,B71)</f>
        <v>#REF!</v>
      </c>
      <c r="D71" s="53"/>
      <c r="E71" s="88"/>
      <c r="F71" s="53"/>
      <c r="G71" s="148"/>
      <c r="H71" s="149"/>
      <c r="I71" s="149"/>
      <c r="J71" s="149"/>
      <c r="K71" s="149"/>
      <c r="L71" s="149"/>
      <c r="M71" s="182"/>
      <c r="N71" s="149"/>
      <c r="O71" s="149"/>
      <c r="P71" s="182"/>
      <c r="Q71" s="149"/>
      <c r="R71" s="149"/>
      <c r="S71" s="182"/>
      <c r="T71" s="149"/>
      <c r="U71" s="149"/>
      <c r="V71" s="149"/>
      <c r="W71" s="150"/>
      <c r="X71" s="150"/>
      <c r="Y71" s="150"/>
      <c r="Z71" s="150"/>
      <c r="AA71" s="150"/>
    </row>
    <row r="72" spans="1:28" s="61" customFormat="1" ht="15" x14ac:dyDescent="0.15">
      <c r="A72" s="53"/>
      <c r="B72" s="159" t="s">
        <v>58</v>
      </c>
      <c r="C72" s="160" t="e">
        <f>COUNTIF(#REF!,B72)</f>
        <v>#REF!</v>
      </c>
      <c r="D72" s="53"/>
      <c r="E72" s="88"/>
      <c r="F72" s="53"/>
      <c r="G72" s="148"/>
      <c r="H72" s="149"/>
      <c r="I72" s="149"/>
      <c r="J72" s="149"/>
      <c r="K72" s="149"/>
      <c r="L72" s="149"/>
      <c r="M72" s="182"/>
      <c r="N72" s="149"/>
      <c r="O72" s="149"/>
      <c r="P72" s="182"/>
      <c r="Q72" s="149"/>
      <c r="R72" s="149"/>
      <c r="S72" s="182"/>
      <c r="T72" s="149"/>
      <c r="U72" s="149"/>
      <c r="V72" s="149"/>
      <c r="W72" s="150"/>
      <c r="X72" s="150"/>
      <c r="Y72" s="150"/>
      <c r="Z72" s="150"/>
      <c r="AA72" s="150"/>
    </row>
    <row r="73" spans="1:28" x14ac:dyDescent="0.15">
      <c r="A73" s="55"/>
      <c r="B73" s="69" t="s">
        <v>97</v>
      </c>
      <c r="C73" s="70" t="e">
        <f>SUM(C68:C72)</f>
        <v>#REF!</v>
      </c>
      <c r="D73" s="69"/>
      <c r="E73" s="69"/>
      <c r="F73" s="70" t="s">
        <v>142</v>
      </c>
      <c r="G73" s="71"/>
      <c r="H73" s="72" t="e">
        <f>SUM(#REF!)</f>
        <v>#REF!</v>
      </c>
      <c r="I73" s="72" t="e">
        <f>SUM(#REF!)</f>
        <v>#REF!</v>
      </c>
      <c r="J73" s="72" t="e">
        <f>SUM(#REF!)</f>
        <v>#REF!</v>
      </c>
      <c r="K73" s="72" t="e">
        <f>SUM(#REF!)</f>
        <v>#REF!</v>
      </c>
      <c r="L73" s="72" t="e">
        <f>SUM(#REF!)</f>
        <v>#REF!</v>
      </c>
      <c r="M73" s="72" t="e">
        <f>SUM(#REF!)</f>
        <v>#REF!</v>
      </c>
      <c r="N73" s="72" t="e">
        <f>SUM(#REF!)</f>
        <v>#REF!</v>
      </c>
      <c r="O73" s="72" t="e">
        <f>SUM(#REF!)</f>
        <v>#REF!</v>
      </c>
      <c r="P73" s="72" t="e">
        <f>SUM(#REF!)</f>
        <v>#REF!</v>
      </c>
      <c r="Q73" s="72" t="e">
        <f>SUM(#REF!)</f>
        <v>#REF!</v>
      </c>
      <c r="R73" s="72" t="e">
        <f>SUM(#REF!)</f>
        <v>#REF!</v>
      </c>
      <c r="S73" s="72" t="e">
        <f>SUM(#REF!)</f>
        <v>#REF!</v>
      </c>
      <c r="T73" s="72" t="e">
        <f>SUM(#REF!)</f>
        <v>#REF!</v>
      </c>
      <c r="U73" s="72" t="e">
        <f>SUM(#REF!)</f>
        <v>#REF!</v>
      </c>
      <c r="V73" s="72" t="e">
        <f>SUM(#REF!)</f>
        <v>#REF!</v>
      </c>
      <c r="W73" s="72" t="e">
        <f>SUM(#REF!)</f>
        <v>#REF!</v>
      </c>
      <c r="X73" s="72" t="e">
        <f>SUM(#REF!)</f>
        <v>#REF!</v>
      </c>
      <c r="Y73" s="72" t="e">
        <f>SUM(#REF!)</f>
        <v>#REF!</v>
      </c>
      <c r="Z73" s="72" t="e">
        <f>SUM(#REF!)</f>
        <v>#REF!</v>
      </c>
      <c r="AA73" s="72" t="e">
        <f>SUM(#REF!)</f>
        <v>#REF!</v>
      </c>
      <c r="AB73" s="73" t="e">
        <f>AA73</f>
        <v>#REF!</v>
      </c>
    </row>
    <row r="74" spans="1:28" s="79" customFormat="1" x14ac:dyDescent="0.15">
      <c r="A74" s="74" t="s">
        <v>98</v>
      </c>
      <c r="B74" s="75" t="s">
        <v>99</v>
      </c>
      <c r="C74" s="75"/>
      <c r="D74" s="75"/>
      <c r="E74" s="75"/>
      <c r="F74" s="87"/>
      <c r="G74" s="99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5"/>
      <c r="X74" s="75"/>
      <c r="Y74" s="75"/>
      <c r="Z74" s="75"/>
      <c r="AA74" s="75"/>
    </row>
    <row r="75" spans="1:28" s="105" customFormat="1" ht="15" x14ac:dyDescent="0.15">
      <c r="A75" s="53"/>
      <c r="B75" s="159" t="s">
        <v>154</v>
      </c>
      <c r="C75" s="160" t="e">
        <f>COUNTIF(#REF!,B75)</f>
        <v>#REF!</v>
      </c>
      <c r="D75" s="54"/>
      <c r="E75" s="88"/>
      <c r="F75" s="129"/>
      <c r="G75" s="148"/>
      <c r="H75" s="149"/>
      <c r="I75" s="149"/>
      <c r="J75" s="149"/>
      <c r="K75" s="149"/>
      <c r="L75" s="149"/>
      <c r="M75" s="149"/>
      <c r="N75" s="149"/>
      <c r="O75" s="149"/>
      <c r="P75" s="143"/>
      <c r="Q75" s="149"/>
      <c r="R75" s="149"/>
      <c r="S75" s="143"/>
      <c r="T75" s="149"/>
      <c r="U75" s="149"/>
      <c r="V75" s="149"/>
      <c r="W75" s="183"/>
      <c r="X75" s="183"/>
      <c r="Y75" s="183"/>
      <c r="Z75" s="183"/>
      <c r="AA75" s="143"/>
    </row>
    <row r="76" spans="1:28" s="105" customFormat="1" ht="15" x14ac:dyDescent="0.15">
      <c r="A76" s="53"/>
      <c r="B76" s="159" t="s">
        <v>155</v>
      </c>
      <c r="C76" s="160" t="e">
        <f>COUNTIF(#REF!,B76)</f>
        <v>#REF!</v>
      </c>
      <c r="D76" s="54"/>
      <c r="E76" s="88"/>
      <c r="F76" s="129"/>
      <c r="G76" s="148"/>
      <c r="H76" s="149"/>
      <c r="I76" s="149"/>
      <c r="J76" s="149"/>
      <c r="K76" s="149"/>
      <c r="L76" s="149"/>
      <c r="M76" s="149"/>
      <c r="N76" s="149"/>
      <c r="O76" s="149"/>
      <c r="P76" s="143"/>
      <c r="Q76" s="149"/>
      <c r="R76" s="149"/>
      <c r="S76" s="143"/>
      <c r="T76" s="149"/>
      <c r="U76" s="149"/>
      <c r="V76" s="149"/>
      <c r="W76" s="183"/>
      <c r="X76" s="183"/>
      <c r="Y76" s="183"/>
      <c r="Z76" s="183"/>
      <c r="AA76" s="143"/>
    </row>
    <row r="77" spans="1:28" s="105" customFormat="1" ht="15" x14ac:dyDescent="0.15">
      <c r="A77" s="53"/>
      <c r="B77" s="159" t="s">
        <v>156</v>
      </c>
      <c r="C77" s="160" t="e">
        <f>COUNTIF(#REF!,B77)</f>
        <v>#REF!</v>
      </c>
      <c r="D77" s="54"/>
      <c r="E77" s="88"/>
      <c r="F77" s="129"/>
      <c r="G77" s="148"/>
      <c r="H77" s="149"/>
      <c r="I77" s="149"/>
      <c r="J77" s="149"/>
      <c r="K77" s="149"/>
      <c r="L77" s="149"/>
      <c r="M77" s="149"/>
      <c r="N77" s="149"/>
      <c r="O77" s="149"/>
      <c r="P77" s="143"/>
      <c r="Q77" s="149"/>
      <c r="R77" s="149"/>
      <c r="S77" s="143"/>
      <c r="T77" s="149"/>
      <c r="U77" s="149"/>
      <c r="V77" s="149"/>
      <c r="W77" s="183"/>
      <c r="X77" s="183"/>
      <c r="Y77" s="183"/>
      <c r="Z77" s="183"/>
      <c r="AA77" s="143"/>
    </row>
    <row r="78" spans="1:28" s="105" customFormat="1" ht="15" x14ac:dyDescent="0.15">
      <c r="A78" s="53"/>
      <c r="B78" s="159" t="s">
        <v>157</v>
      </c>
      <c r="C78" s="160" t="e">
        <f>COUNTIF(#REF!,B78)</f>
        <v>#REF!</v>
      </c>
      <c r="D78" s="54"/>
      <c r="E78" s="88"/>
      <c r="F78" s="129"/>
      <c r="G78" s="148"/>
      <c r="H78" s="149"/>
      <c r="I78" s="149"/>
      <c r="J78" s="149"/>
      <c r="K78" s="149"/>
      <c r="L78" s="149"/>
      <c r="M78" s="149"/>
      <c r="N78" s="149"/>
      <c r="O78" s="149"/>
      <c r="P78" s="143"/>
      <c r="Q78" s="149"/>
      <c r="R78" s="149"/>
      <c r="S78" s="143"/>
      <c r="T78" s="149"/>
      <c r="U78" s="149"/>
      <c r="V78" s="149"/>
      <c r="W78" s="183"/>
      <c r="X78" s="183"/>
      <c r="Y78" s="183"/>
      <c r="Z78" s="183"/>
      <c r="AA78" s="143"/>
    </row>
    <row r="79" spans="1:28" s="105" customFormat="1" ht="15" x14ac:dyDescent="0.15">
      <c r="A79" s="53"/>
      <c r="B79" s="159" t="s">
        <v>58</v>
      </c>
      <c r="C79" s="160" t="e">
        <f>COUNTIF(#REF!,B79)</f>
        <v>#REF!</v>
      </c>
      <c r="D79" s="54"/>
      <c r="E79" s="88"/>
      <c r="F79" s="129"/>
      <c r="G79" s="148"/>
      <c r="H79" s="149"/>
      <c r="I79" s="149"/>
      <c r="J79" s="149"/>
      <c r="K79" s="149"/>
      <c r="L79" s="149"/>
      <c r="M79" s="149"/>
      <c r="N79" s="149"/>
      <c r="O79" s="149"/>
      <c r="P79" s="143"/>
      <c r="Q79" s="149"/>
      <c r="R79" s="149"/>
      <c r="S79" s="143"/>
      <c r="T79" s="149"/>
      <c r="U79" s="149"/>
      <c r="V79" s="149"/>
      <c r="W79" s="183"/>
      <c r="X79" s="183"/>
      <c r="Y79" s="183"/>
      <c r="Z79" s="183"/>
      <c r="AA79" s="143"/>
    </row>
    <row r="80" spans="1:28" x14ac:dyDescent="0.15">
      <c r="A80" s="67"/>
      <c r="B80" s="69" t="s">
        <v>100</v>
      </c>
      <c r="C80" s="70" t="e">
        <f>SUM(C75:C79)</f>
        <v>#REF!</v>
      </c>
      <c r="D80" s="69"/>
      <c r="E80" s="69"/>
      <c r="F80" s="70" t="s">
        <v>164</v>
      </c>
      <c r="G80" s="71"/>
      <c r="H80" s="72" t="e">
        <f>SUM(#REF!)</f>
        <v>#REF!</v>
      </c>
      <c r="I80" s="72" t="e">
        <f>SUM(#REF!)</f>
        <v>#REF!</v>
      </c>
      <c r="J80" s="72" t="e">
        <f>SUM(#REF!)</f>
        <v>#REF!</v>
      </c>
      <c r="K80" s="72" t="e">
        <f>SUM(#REF!)</f>
        <v>#REF!</v>
      </c>
      <c r="L80" s="72" t="e">
        <f>SUM(#REF!)</f>
        <v>#REF!</v>
      </c>
      <c r="M80" s="72" t="e">
        <f>SUM(#REF!)</f>
        <v>#REF!</v>
      </c>
      <c r="N80" s="72" t="e">
        <f>SUM(#REF!)</f>
        <v>#REF!</v>
      </c>
      <c r="O80" s="72" t="e">
        <f>SUM(#REF!)</f>
        <v>#REF!</v>
      </c>
      <c r="P80" s="72" t="e">
        <f>SUM(#REF!)</f>
        <v>#REF!</v>
      </c>
      <c r="Q80" s="72" t="e">
        <f>SUM(#REF!)</f>
        <v>#REF!</v>
      </c>
      <c r="R80" s="72" t="e">
        <f>SUM(#REF!)</f>
        <v>#REF!</v>
      </c>
      <c r="S80" s="72" t="e">
        <f>SUM(#REF!)</f>
        <v>#REF!</v>
      </c>
      <c r="T80" s="72" t="e">
        <f>SUM(#REF!)</f>
        <v>#REF!</v>
      </c>
      <c r="U80" s="72" t="e">
        <f>SUM(#REF!)</f>
        <v>#REF!</v>
      </c>
      <c r="V80" s="72" t="e">
        <f>SUM(#REF!)</f>
        <v>#REF!</v>
      </c>
      <c r="W80" s="72" t="e">
        <f>SUM(#REF!)</f>
        <v>#REF!</v>
      </c>
      <c r="X80" s="72" t="e">
        <f>SUM(#REF!)</f>
        <v>#REF!</v>
      </c>
      <c r="Y80" s="72" t="e">
        <f>SUM(#REF!)</f>
        <v>#REF!</v>
      </c>
      <c r="Z80" s="72" t="e">
        <f>SUM(#REF!)</f>
        <v>#REF!</v>
      </c>
      <c r="AA80" s="72" t="e">
        <f>SUM(#REF!)</f>
        <v>#REF!</v>
      </c>
      <c r="AB80" s="73" t="e">
        <f>AA80</f>
        <v>#REF!</v>
      </c>
    </row>
    <row r="81" spans="1:29" s="79" customFormat="1" x14ac:dyDescent="0.15">
      <c r="A81" s="74" t="s">
        <v>101</v>
      </c>
      <c r="B81" s="75" t="s">
        <v>102</v>
      </c>
      <c r="C81" s="75"/>
      <c r="D81" s="75"/>
      <c r="E81" s="75"/>
      <c r="F81" s="87"/>
      <c r="G81" s="78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6"/>
      <c r="X81" s="76"/>
      <c r="Y81" s="76"/>
      <c r="Z81" s="76"/>
      <c r="AA81" s="76"/>
    </row>
    <row r="82" spans="1:29" s="61" customFormat="1" ht="13" x14ac:dyDescent="0.15">
      <c r="A82" s="67">
        <v>1</v>
      </c>
      <c r="B82" s="52" t="s">
        <v>104</v>
      </c>
      <c r="C82" s="53" t="s">
        <v>58</v>
      </c>
      <c r="D82" s="54" t="s">
        <v>59</v>
      </c>
      <c r="E82" s="88" t="s">
        <v>103</v>
      </c>
      <c r="F82" s="67" t="s">
        <v>105</v>
      </c>
      <c r="G82" s="53" t="s">
        <v>103</v>
      </c>
      <c r="H82" s="143">
        <v>0</v>
      </c>
      <c r="I82" s="143">
        <v>1</v>
      </c>
      <c r="J82" s="143">
        <v>1</v>
      </c>
      <c r="K82" s="143">
        <v>0</v>
      </c>
      <c r="L82" s="143">
        <v>0</v>
      </c>
      <c r="M82" s="143">
        <f t="shared" ref="M82" si="15">+SUM(K82:L82)</f>
        <v>0</v>
      </c>
      <c r="N82" s="143">
        <v>0</v>
      </c>
      <c r="O82" s="143">
        <v>0</v>
      </c>
      <c r="P82" s="143">
        <f t="shared" ref="P82" si="16">+SUM(N82:O82)</f>
        <v>0</v>
      </c>
      <c r="Q82" s="143">
        <v>0</v>
      </c>
      <c r="R82" s="143">
        <v>0</v>
      </c>
      <c r="S82" s="143">
        <f t="shared" ref="S82" si="17">+SUM(Q82:R82)</f>
        <v>0</v>
      </c>
      <c r="T82" s="143">
        <v>3</v>
      </c>
      <c r="U82" s="143">
        <v>0</v>
      </c>
      <c r="V82" s="143"/>
      <c r="W82" s="145">
        <v>0</v>
      </c>
      <c r="X82" s="145">
        <v>0</v>
      </c>
      <c r="Y82" s="145">
        <v>0</v>
      </c>
      <c r="Z82" s="145">
        <v>0</v>
      </c>
      <c r="AA82" s="145">
        <f t="shared" ref="AA82" si="18">SUM(W82:X82)</f>
        <v>0</v>
      </c>
      <c r="AB82" s="100"/>
    </row>
    <row r="83" spans="1:29" s="185" customFormat="1" ht="15" x14ac:dyDescent="0.15">
      <c r="A83" s="67"/>
      <c r="B83" s="159" t="s">
        <v>154</v>
      </c>
      <c r="C83" s="160">
        <f>COUNTIF($C$82:$C$82,B83)</f>
        <v>0</v>
      </c>
      <c r="D83" s="54"/>
      <c r="E83" s="88"/>
      <c r="F83" s="53"/>
      <c r="G83" s="53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50"/>
      <c r="X83" s="150"/>
      <c r="Y83" s="150"/>
      <c r="Z83" s="150"/>
      <c r="AA83" s="145"/>
      <c r="AB83" s="184"/>
    </row>
    <row r="84" spans="1:29" s="185" customFormat="1" ht="15" x14ac:dyDescent="0.15">
      <c r="A84" s="67"/>
      <c r="B84" s="159" t="s">
        <v>155</v>
      </c>
      <c r="C84" s="160">
        <f>COUNTIF($C$82:$C$82,B84)</f>
        <v>0</v>
      </c>
      <c r="D84" s="54"/>
      <c r="E84" s="88"/>
      <c r="F84" s="53"/>
      <c r="G84" s="53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50"/>
      <c r="X84" s="150"/>
      <c r="Y84" s="150"/>
      <c r="Z84" s="150"/>
      <c r="AA84" s="145"/>
      <c r="AB84" s="184"/>
    </row>
    <row r="85" spans="1:29" s="185" customFormat="1" ht="15" x14ac:dyDescent="0.15">
      <c r="A85" s="67"/>
      <c r="B85" s="159" t="s">
        <v>156</v>
      </c>
      <c r="C85" s="160">
        <f>COUNTIF($C$82:$C$82,B85)</f>
        <v>0</v>
      </c>
      <c r="D85" s="54"/>
      <c r="E85" s="88"/>
      <c r="F85" s="53"/>
      <c r="G85" s="53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50"/>
      <c r="X85" s="150"/>
      <c r="Y85" s="150"/>
      <c r="Z85" s="150"/>
      <c r="AA85" s="145"/>
      <c r="AB85" s="184"/>
    </row>
    <row r="86" spans="1:29" s="185" customFormat="1" ht="15" x14ac:dyDescent="0.15">
      <c r="A86" s="67"/>
      <c r="B86" s="159" t="s">
        <v>157</v>
      </c>
      <c r="C86" s="160">
        <f>COUNTIF($C$82:$C$82,B86)</f>
        <v>0</v>
      </c>
      <c r="D86" s="54"/>
      <c r="E86" s="88"/>
      <c r="F86" s="53"/>
      <c r="G86" s="53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50"/>
      <c r="X86" s="150"/>
      <c r="Y86" s="150"/>
      <c r="Z86" s="150"/>
      <c r="AA86" s="145"/>
      <c r="AB86" s="184"/>
    </row>
    <row r="87" spans="1:29" s="185" customFormat="1" ht="15" x14ac:dyDescent="0.15">
      <c r="A87" s="67"/>
      <c r="B87" s="159" t="s">
        <v>58</v>
      </c>
      <c r="C87" s="160">
        <f>COUNTIF($C$82:$C$82,B87)</f>
        <v>1</v>
      </c>
      <c r="D87" s="54"/>
      <c r="E87" s="88"/>
      <c r="F87" s="53"/>
      <c r="G87" s="53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50"/>
      <c r="X87" s="150"/>
      <c r="Y87" s="150"/>
      <c r="Z87" s="150"/>
      <c r="AA87" s="145"/>
      <c r="AB87" s="184"/>
    </row>
    <row r="88" spans="1:29" x14ac:dyDescent="0.15">
      <c r="A88" s="67"/>
      <c r="B88" s="69" t="s">
        <v>106</v>
      </c>
      <c r="C88" s="70">
        <f>SUM(C83:C87)</f>
        <v>1</v>
      </c>
      <c r="D88" s="69"/>
      <c r="E88" s="69"/>
      <c r="F88" s="81" t="s">
        <v>165</v>
      </c>
      <c r="G88" s="71"/>
      <c r="H88" s="72">
        <f t="shared" ref="H88:AA88" si="19">SUM(H82:H82)</f>
        <v>0</v>
      </c>
      <c r="I88" s="72">
        <f t="shared" si="19"/>
        <v>1</v>
      </c>
      <c r="J88" s="72">
        <f t="shared" si="19"/>
        <v>1</v>
      </c>
      <c r="K88" s="72">
        <f t="shared" si="19"/>
        <v>0</v>
      </c>
      <c r="L88" s="72">
        <f t="shared" si="19"/>
        <v>0</v>
      </c>
      <c r="M88" s="72">
        <f t="shared" si="19"/>
        <v>0</v>
      </c>
      <c r="N88" s="72">
        <f t="shared" si="19"/>
        <v>0</v>
      </c>
      <c r="O88" s="72">
        <f t="shared" si="19"/>
        <v>0</v>
      </c>
      <c r="P88" s="72">
        <f t="shared" si="19"/>
        <v>0</v>
      </c>
      <c r="Q88" s="72">
        <f t="shared" si="19"/>
        <v>0</v>
      </c>
      <c r="R88" s="72">
        <f t="shared" si="19"/>
        <v>0</v>
      </c>
      <c r="S88" s="72">
        <f t="shared" si="19"/>
        <v>0</v>
      </c>
      <c r="T88" s="72">
        <f t="shared" si="19"/>
        <v>3</v>
      </c>
      <c r="U88" s="72">
        <f t="shared" si="19"/>
        <v>0</v>
      </c>
      <c r="V88" s="72">
        <f t="shared" si="19"/>
        <v>0</v>
      </c>
      <c r="W88" s="72">
        <f t="shared" si="19"/>
        <v>0</v>
      </c>
      <c r="X88" s="72">
        <f t="shared" si="19"/>
        <v>0</v>
      </c>
      <c r="Y88" s="72">
        <f t="shared" si="19"/>
        <v>0</v>
      </c>
      <c r="Z88" s="72">
        <f t="shared" si="19"/>
        <v>0</v>
      </c>
      <c r="AA88" s="72">
        <f t="shared" si="19"/>
        <v>0</v>
      </c>
      <c r="AB88" s="73">
        <f>AA88</f>
        <v>0</v>
      </c>
    </row>
    <row r="89" spans="1:29" x14ac:dyDescent="0.15">
      <c r="A89" s="245" t="s">
        <v>26</v>
      </c>
      <c r="B89" s="245" t="s">
        <v>27</v>
      </c>
      <c r="C89" s="245" t="s">
        <v>28</v>
      </c>
      <c r="D89" s="245" t="s">
        <v>29</v>
      </c>
      <c r="E89" s="245" t="s">
        <v>27</v>
      </c>
      <c r="F89" s="245" t="s">
        <v>30</v>
      </c>
      <c r="G89" s="245" t="s">
        <v>31</v>
      </c>
      <c r="H89" s="250" t="s">
        <v>32</v>
      </c>
      <c r="I89" s="275" t="s">
        <v>33</v>
      </c>
      <c r="J89" s="250" t="s">
        <v>34</v>
      </c>
      <c r="K89" s="256" t="s">
        <v>35</v>
      </c>
      <c r="L89" s="257"/>
      <c r="M89" s="258"/>
      <c r="N89" s="256" t="s">
        <v>36</v>
      </c>
      <c r="O89" s="257"/>
      <c r="P89" s="258"/>
      <c r="Q89" s="256" t="s">
        <v>37</v>
      </c>
      <c r="R89" s="257"/>
      <c r="S89" s="258"/>
      <c r="T89" s="263" t="s">
        <v>55</v>
      </c>
      <c r="U89" s="245" t="s">
        <v>39</v>
      </c>
      <c r="V89" s="245" t="s">
        <v>40</v>
      </c>
      <c r="W89" s="250" t="s">
        <v>41</v>
      </c>
      <c r="X89" s="250" t="s">
        <v>42</v>
      </c>
      <c r="Y89" s="250" t="s">
        <v>43</v>
      </c>
      <c r="Z89" s="250" t="s">
        <v>44</v>
      </c>
      <c r="AA89" s="250" t="s">
        <v>45</v>
      </c>
      <c r="AB89" s="73"/>
    </row>
    <row r="90" spans="1:29" x14ac:dyDescent="0.15">
      <c r="A90" s="246"/>
      <c r="B90" s="246"/>
      <c r="C90" s="246"/>
      <c r="D90" s="246"/>
      <c r="E90" s="246"/>
      <c r="F90" s="246"/>
      <c r="G90" s="246"/>
      <c r="H90" s="251"/>
      <c r="I90" s="276"/>
      <c r="J90" s="251"/>
      <c r="K90" s="259" t="s">
        <v>46</v>
      </c>
      <c r="L90" s="259" t="s">
        <v>47</v>
      </c>
      <c r="M90" s="261" t="s">
        <v>48</v>
      </c>
      <c r="N90" s="259" t="s">
        <v>46</v>
      </c>
      <c r="O90" s="259" t="s">
        <v>47</v>
      </c>
      <c r="P90" s="261" t="s">
        <v>49</v>
      </c>
      <c r="Q90" s="259" t="s">
        <v>46</v>
      </c>
      <c r="R90" s="259" t="s">
        <v>47</v>
      </c>
      <c r="S90" s="261" t="s">
        <v>50</v>
      </c>
      <c r="T90" s="263"/>
      <c r="U90" s="246"/>
      <c r="V90" s="246"/>
      <c r="W90" s="251"/>
      <c r="X90" s="251"/>
      <c r="Y90" s="251"/>
      <c r="Z90" s="251"/>
      <c r="AA90" s="251"/>
      <c r="AB90" s="73"/>
    </row>
    <row r="91" spans="1:29" x14ac:dyDescent="0.15">
      <c r="A91" s="247"/>
      <c r="B91" s="247"/>
      <c r="C91" s="247"/>
      <c r="D91" s="247"/>
      <c r="E91" s="247"/>
      <c r="F91" s="247"/>
      <c r="G91" s="247"/>
      <c r="H91" s="252"/>
      <c r="I91" s="277"/>
      <c r="J91" s="252"/>
      <c r="K91" s="260"/>
      <c r="L91" s="260"/>
      <c r="M91" s="262"/>
      <c r="N91" s="260"/>
      <c r="O91" s="260"/>
      <c r="P91" s="262"/>
      <c r="Q91" s="260"/>
      <c r="R91" s="260"/>
      <c r="S91" s="262"/>
      <c r="T91" s="263"/>
      <c r="U91" s="247"/>
      <c r="V91" s="247"/>
      <c r="W91" s="252"/>
      <c r="X91" s="252"/>
      <c r="Y91" s="252"/>
      <c r="Z91" s="252"/>
      <c r="AA91" s="252"/>
      <c r="AB91" s="73"/>
    </row>
    <row r="92" spans="1:29" s="79" customFormat="1" x14ac:dyDescent="0.15">
      <c r="A92" s="74" t="s">
        <v>107</v>
      </c>
      <c r="B92" s="75" t="s">
        <v>108</v>
      </c>
      <c r="C92" s="75"/>
      <c r="D92" s="75"/>
      <c r="E92" s="75"/>
      <c r="F92" s="96"/>
      <c r="G92" s="78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6"/>
      <c r="X92" s="76"/>
      <c r="Y92" s="76"/>
      <c r="Z92" s="76"/>
      <c r="AA92" s="76"/>
      <c r="AC92" s="163"/>
    </row>
    <row r="93" spans="1:29" s="61" customFormat="1" ht="14.25" customHeight="1" x14ac:dyDescent="0.15">
      <c r="A93" s="53"/>
      <c r="B93" s="159" t="s">
        <v>154</v>
      </c>
      <c r="C93" s="160" t="e">
        <f>COUNTIF(#REF!,B93)</f>
        <v>#REF!</v>
      </c>
      <c r="D93" s="53"/>
      <c r="E93" s="88"/>
      <c r="F93" s="67"/>
      <c r="G93" s="5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86"/>
      <c r="W93" s="143"/>
      <c r="X93" s="143"/>
      <c r="Y93" s="143"/>
      <c r="Z93" s="143"/>
      <c r="AA93" s="144"/>
    </row>
    <row r="94" spans="1:29" s="61" customFormat="1" ht="14.25" customHeight="1" x14ac:dyDescent="0.15">
      <c r="A94" s="53"/>
      <c r="B94" s="159" t="s">
        <v>155</v>
      </c>
      <c r="C94" s="160" t="e">
        <f>COUNTIF(#REF!,B94)</f>
        <v>#REF!</v>
      </c>
      <c r="D94" s="53"/>
      <c r="E94" s="88"/>
      <c r="F94" s="67"/>
      <c r="G94" s="5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86"/>
      <c r="W94" s="143"/>
      <c r="X94" s="143"/>
      <c r="Y94" s="143"/>
      <c r="Z94" s="143"/>
      <c r="AA94" s="144"/>
    </row>
    <row r="95" spans="1:29" s="61" customFormat="1" ht="14.25" customHeight="1" x14ac:dyDescent="0.15">
      <c r="A95" s="53"/>
      <c r="B95" s="159" t="s">
        <v>156</v>
      </c>
      <c r="C95" s="160" t="e">
        <f>COUNTIF(#REF!,B95)</f>
        <v>#REF!</v>
      </c>
      <c r="D95" s="53"/>
      <c r="E95" s="88"/>
      <c r="F95" s="67"/>
      <c r="G95" s="5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86"/>
      <c r="W95" s="143"/>
      <c r="X95" s="143"/>
      <c r="Y95" s="143"/>
      <c r="Z95" s="143"/>
      <c r="AA95" s="144"/>
    </row>
    <row r="96" spans="1:29" s="61" customFormat="1" ht="14.25" customHeight="1" x14ac:dyDescent="0.15">
      <c r="A96" s="53"/>
      <c r="B96" s="159" t="s">
        <v>157</v>
      </c>
      <c r="C96" s="160" t="e">
        <f>COUNTIF(#REF!,B96)</f>
        <v>#REF!</v>
      </c>
      <c r="D96" s="53"/>
      <c r="E96" s="88"/>
      <c r="F96" s="67"/>
      <c r="G96" s="5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86"/>
      <c r="W96" s="143"/>
      <c r="X96" s="143"/>
      <c r="Y96" s="143"/>
      <c r="Z96" s="143"/>
      <c r="AA96" s="144"/>
    </row>
    <row r="97" spans="1:28" s="61" customFormat="1" ht="14.25" customHeight="1" x14ac:dyDescent="0.15">
      <c r="A97" s="53"/>
      <c r="B97" s="159" t="s">
        <v>58</v>
      </c>
      <c r="C97" s="160" t="e">
        <f>COUNTIF(#REF!,B97)</f>
        <v>#REF!</v>
      </c>
      <c r="D97" s="53"/>
      <c r="E97" s="88"/>
      <c r="F97" s="67"/>
      <c r="G97" s="5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86"/>
      <c r="W97" s="143"/>
      <c r="X97" s="143"/>
      <c r="Y97" s="143"/>
      <c r="Z97" s="143"/>
      <c r="AA97" s="144"/>
    </row>
    <row r="98" spans="1:28" s="105" customFormat="1" ht="21" customHeight="1" x14ac:dyDescent="0.2">
      <c r="A98" s="88"/>
      <c r="B98" s="101" t="s">
        <v>109</v>
      </c>
      <c r="C98" s="70" t="e">
        <f>SUM(C93:C97)</f>
        <v>#REF!</v>
      </c>
      <c r="D98" s="101"/>
      <c r="E98" s="101"/>
      <c r="F98" s="70" t="s">
        <v>166</v>
      </c>
      <c r="G98" s="102"/>
      <c r="H98" s="103" t="e">
        <f>SUM(#REF!)</f>
        <v>#REF!</v>
      </c>
      <c r="I98" s="103" t="e">
        <f>SUM(#REF!)</f>
        <v>#REF!</v>
      </c>
      <c r="J98" s="103" t="e">
        <f>SUM(#REF!)</f>
        <v>#REF!</v>
      </c>
      <c r="K98" s="103" t="e">
        <f>SUM(#REF!)</f>
        <v>#REF!</v>
      </c>
      <c r="L98" s="103" t="e">
        <f>SUM(#REF!)</f>
        <v>#REF!</v>
      </c>
      <c r="M98" s="103" t="e">
        <f>SUM(#REF!)</f>
        <v>#REF!</v>
      </c>
      <c r="N98" s="103" t="e">
        <f>SUM(#REF!)</f>
        <v>#REF!</v>
      </c>
      <c r="O98" s="103" t="e">
        <f>SUM(#REF!)</f>
        <v>#REF!</v>
      </c>
      <c r="P98" s="103" t="e">
        <f>SUM(#REF!)</f>
        <v>#REF!</v>
      </c>
      <c r="Q98" s="103" t="e">
        <f>SUM(#REF!)</f>
        <v>#REF!</v>
      </c>
      <c r="R98" s="103" t="e">
        <f>SUM(#REF!)</f>
        <v>#REF!</v>
      </c>
      <c r="S98" s="103" t="e">
        <f>SUM(#REF!)</f>
        <v>#REF!</v>
      </c>
      <c r="T98" s="103" t="e">
        <f>SUM(#REF!)</f>
        <v>#REF!</v>
      </c>
      <c r="U98" s="103" t="e">
        <f>SUM(#REF!)</f>
        <v>#REF!</v>
      </c>
      <c r="V98" s="103" t="e">
        <f>SUM(#REF!)</f>
        <v>#REF!</v>
      </c>
      <c r="W98" s="103" t="e">
        <f>SUM(#REF!)</f>
        <v>#REF!</v>
      </c>
      <c r="X98" s="103" t="e">
        <f>SUM(#REF!)</f>
        <v>#REF!</v>
      </c>
      <c r="Y98" s="103" t="e">
        <f>SUM(#REF!)</f>
        <v>#REF!</v>
      </c>
      <c r="Z98" s="103" t="e">
        <f>SUM(#REF!)</f>
        <v>#REF!</v>
      </c>
      <c r="AA98" s="103" t="e">
        <f>SUM(#REF!)</f>
        <v>#REF!</v>
      </c>
      <c r="AB98" s="104" t="e">
        <f>AA98</f>
        <v>#REF!</v>
      </c>
    </row>
    <row r="99" spans="1:28" x14ac:dyDescent="0.15">
      <c r="A99" s="74" t="s">
        <v>110</v>
      </c>
      <c r="B99" s="75" t="s">
        <v>111</v>
      </c>
      <c r="C99" s="75"/>
      <c r="D99" s="75"/>
      <c r="E99" s="75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6"/>
      <c r="X99" s="76"/>
      <c r="Y99" s="76"/>
      <c r="Z99" s="76"/>
      <c r="AA99" s="76"/>
      <c r="AB99" s="73"/>
    </row>
    <row r="100" spans="1:28" s="105" customFormat="1" ht="15" x14ac:dyDescent="0.2">
      <c r="A100" s="53"/>
      <c r="B100" s="159" t="s">
        <v>154</v>
      </c>
      <c r="C100" s="160" t="e">
        <f>COUNTIF(#REF!,B100)</f>
        <v>#REF!</v>
      </c>
      <c r="D100" s="187"/>
      <c r="E100" s="188"/>
      <c r="F100" s="189"/>
      <c r="G100" s="190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2"/>
      <c r="X100" s="192"/>
      <c r="Y100" s="192"/>
      <c r="Z100" s="192"/>
      <c r="AA100" s="192"/>
    </row>
    <row r="101" spans="1:28" s="105" customFormat="1" ht="15" x14ac:dyDescent="0.2">
      <c r="A101" s="53"/>
      <c r="B101" s="159" t="s">
        <v>155</v>
      </c>
      <c r="C101" s="160" t="e">
        <f>COUNTIF(#REF!,B101)</f>
        <v>#REF!</v>
      </c>
      <c r="D101" s="187"/>
      <c r="E101" s="188"/>
      <c r="F101" s="189"/>
      <c r="G101" s="190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2"/>
      <c r="X101" s="192"/>
      <c r="Y101" s="192"/>
      <c r="Z101" s="192"/>
      <c r="AA101" s="192"/>
    </row>
    <row r="102" spans="1:28" s="105" customFormat="1" ht="15" x14ac:dyDescent="0.2">
      <c r="A102" s="53"/>
      <c r="B102" s="159" t="s">
        <v>156</v>
      </c>
      <c r="C102" s="160" t="e">
        <f>COUNTIF(#REF!,B102)</f>
        <v>#REF!</v>
      </c>
      <c r="D102" s="187"/>
      <c r="E102" s="188"/>
      <c r="F102" s="189"/>
      <c r="G102" s="190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2"/>
      <c r="X102" s="192"/>
      <c r="Y102" s="192"/>
      <c r="Z102" s="192"/>
      <c r="AA102" s="192"/>
    </row>
    <row r="103" spans="1:28" s="105" customFormat="1" ht="15" x14ac:dyDescent="0.2">
      <c r="A103" s="53"/>
      <c r="B103" s="159" t="s">
        <v>157</v>
      </c>
      <c r="C103" s="160" t="e">
        <f>COUNTIF(#REF!,B103)</f>
        <v>#REF!</v>
      </c>
      <c r="D103" s="187"/>
      <c r="E103" s="188"/>
      <c r="F103" s="189"/>
      <c r="G103" s="190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2"/>
      <c r="X103" s="192"/>
      <c r="Y103" s="192"/>
      <c r="Z103" s="192"/>
      <c r="AA103" s="192"/>
    </row>
    <row r="104" spans="1:28" s="105" customFormat="1" ht="15" x14ac:dyDescent="0.2">
      <c r="A104" s="53"/>
      <c r="B104" s="159" t="s">
        <v>58</v>
      </c>
      <c r="C104" s="160" t="e">
        <f>COUNTIF(#REF!,B104)</f>
        <v>#REF!</v>
      </c>
      <c r="D104" s="187"/>
      <c r="E104" s="188"/>
      <c r="F104" s="189"/>
      <c r="G104" s="190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2"/>
      <c r="X104" s="192"/>
      <c r="Y104" s="192"/>
      <c r="Z104" s="192"/>
      <c r="AA104" s="192"/>
    </row>
    <row r="105" spans="1:28" s="61" customFormat="1" x14ac:dyDescent="0.15">
      <c r="A105" s="67"/>
      <c r="B105" s="69" t="s">
        <v>167</v>
      </c>
      <c r="C105" s="107" t="e">
        <f>SUM(C100:C104)</f>
        <v>#REF!</v>
      </c>
      <c r="D105" s="106"/>
      <c r="E105" s="106"/>
      <c r="F105" s="107" t="s">
        <v>147</v>
      </c>
      <c r="G105" s="71"/>
      <c r="H105" s="72" t="e">
        <f>SUM(#REF!)</f>
        <v>#REF!</v>
      </c>
      <c r="I105" s="72" t="e">
        <f>SUM(#REF!)</f>
        <v>#REF!</v>
      </c>
      <c r="J105" s="72" t="e">
        <f>SUM(#REF!)</f>
        <v>#REF!</v>
      </c>
      <c r="K105" s="72" t="e">
        <f>SUM(#REF!)</f>
        <v>#REF!</v>
      </c>
      <c r="L105" s="72" t="e">
        <f>SUM(#REF!)</f>
        <v>#REF!</v>
      </c>
      <c r="M105" s="72" t="e">
        <f>SUM(#REF!)</f>
        <v>#REF!</v>
      </c>
      <c r="N105" s="72" t="e">
        <f>SUM(#REF!)</f>
        <v>#REF!</v>
      </c>
      <c r="O105" s="72" t="e">
        <f>SUM(#REF!)</f>
        <v>#REF!</v>
      </c>
      <c r="P105" s="72" t="e">
        <f>SUM(#REF!)</f>
        <v>#REF!</v>
      </c>
      <c r="Q105" s="72" t="e">
        <f>SUM(#REF!)</f>
        <v>#REF!</v>
      </c>
      <c r="R105" s="72" t="e">
        <f>SUM(#REF!)</f>
        <v>#REF!</v>
      </c>
      <c r="S105" s="72" t="e">
        <f>SUM(#REF!)</f>
        <v>#REF!</v>
      </c>
      <c r="T105" s="72" t="e">
        <f>SUM(#REF!)</f>
        <v>#REF!</v>
      </c>
      <c r="U105" s="72" t="e">
        <f>SUM(#REF!)</f>
        <v>#REF!</v>
      </c>
      <c r="V105" s="72" t="e">
        <f>SUM(#REF!)</f>
        <v>#REF!</v>
      </c>
      <c r="W105" s="72" t="e">
        <f>SUM(#REF!)</f>
        <v>#REF!</v>
      </c>
      <c r="X105" s="72" t="e">
        <f>SUM(#REF!)</f>
        <v>#REF!</v>
      </c>
      <c r="Y105" s="72" t="e">
        <f>SUM(#REF!)</f>
        <v>#REF!</v>
      </c>
      <c r="Z105" s="72" t="e">
        <f>SUM(#REF!)</f>
        <v>#REF!</v>
      </c>
      <c r="AA105" s="72" t="e">
        <f>SUM(#REF!)</f>
        <v>#REF!</v>
      </c>
      <c r="AB105" s="100" t="e">
        <f>AA105</f>
        <v>#REF!</v>
      </c>
    </row>
    <row r="106" spans="1:28" x14ac:dyDescent="0.15">
      <c r="A106" s="74" t="s">
        <v>113</v>
      </c>
      <c r="B106" s="75" t="s">
        <v>114</v>
      </c>
      <c r="C106" s="75"/>
      <c r="D106" s="75"/>
      <c r="E106" s="75"/>
      <c r="F106" s="77"/>
      <c r="G106" s="78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6"/>
      <c r="X106" s="76"/>
      <c r="Y106" s="76"/>
      <c r="Z106" s="76"/>
      <c r="AA106" s="76"/>
      <c r="AB106" s="73" t="e">
        <f>SUM(W105:X105)</f>
        <v>#REF!</v>
      </c>
    </row>
    <row r="107" spans="1:28" s="61" customFormat="1" ht="15" x14ac:dyDescent="0.15">
      <c r="A107" s="67"/>
      <c r="B107" s="159" t="s">
        <v>154</v>
      </c>
      <c r="C107" s="160" t="e">
        <f>COUNTIF(#REF!,B107)</f>
        <v>#REF!</v>
      </c>
      <c r="D107" s="53"/>
      <c r="E107" s="88"/>
      <c r="F107" s="193"/>
      <c r="G107" s="194"/>
      <c r="H107" s="195"/>
      <c r="I107" s="195"/>
      <c r="J107" s="195"/>
      <c r="K107" s="195"/>
      <c r="L107" s="195"/>
      <c r="M107" s="143"/>
      <c r="N107" s="195"/>
      <c r="O107" s="195"/>
      <c r="P107" s="143"/>
      <c r="Q107" s="195"/>
      <c r="R107" s="195"/>
      <c r="S107" s="143"/>
      <c r="T107" s="195"/>
      <c r="U107" s="195"/>
      <c r="V107" s="195"/>
      <c r="W107" s="196"/>
      <c r="X107" s="196"/>
      <c r="Y107" s="196"/>
      <c r="Z107" s="196"/>
      <c r="AA107" s="196"/>
    </row>
    <row r="108" spans="1:28" s="61" customFormat="1" ht="15" x14ac:dyDescent="0.15">
      <c r="A108" s="67"/>
      <c r="B108" s="159" t="s">
        <v>155</v>
      </c>
      <c r="C108" s="160" t="e">
        <f>COUNTIF(#REF!,B108)</f>
        <v>#REF!</v>
      </c>
      <c r="D108" s="53"/>
      <c r="E108" s="88"/>
      <c r="F108" s="193"/>
      <c r="G108" s="194"/>
      <c r="H108" s="195"/>
      <c r="I108" s="195"/>
      <c r="J108" s="195"/>
      <c r="K108" s="195"/>
      <c r="L108" s="195"/>
      <c r="M108" s="143"/>
      <c r="N108" s="195"/>
      <c r="O108" s="195"/>
      <c r="P108" s="143"/>
      <c r="Q108" s="195"/>
      <c r="R108" s="195"/>
      <c r="S108" s="143"/>
      <c r="T108" s="195"/>
      <c r="U108" s="195"/>
      <c r="V108" s="195"/>
      <c r="W108" s="196"/>
      <c r="X108" s="196"/>
      <c r="Y108" s="196"/>
      <c r="Z108" s="196"/>
      <c r="AA108" s="196"/>
    </row>
    <row r="109" spans="1:28" s="61" customFormat="1" ht="15" x14ac:dyDescent="0.15">
      <c r="A109" s="67"/>
      <c r="B109" s="159" t="s">
        <v>156</v>
      </c>
      <c r="C109" s="160" t="e">
        <f>COUNTIF(#REF!,B109)</f>
        <v>#REF!</v>
      </c>
      <c r="D109" s="53"/>
      <c r="E109" s="88"/>
      <c r="F109" s="193"/>
      <c r="G109" s="194"/>
      <c r="H109" s="195"/>
      <c r="I109" s="195"/>
      <c r="J109" s="195"/>
      <c r="K109" s="195"/>
      <c r="L109" s="195"/>
      <c r="M109" s="143"/>
      <c r="N109" s="195"/>
      <c r="O109" s="195"/>
      <c r="P109" s="143"/>
      <c r="Q109" s="195"/>
      <c r="R109" s="195"/>
      <c r="S109" s="143"/>
      <c r="T109" s="195"/>
      <c r="U109" s="195"/>
      <c r="V109" s="195"/>
      <c r="W109" s="196"/>
      <c r="X109" s="196"/>
      <c r="Y109" s="196"/>
      <c r="Z109" s="196"/>
      <c r="AA109" s="196"/>
    </row>
    <row r="110" spans="1:28" s="61" customFormat="1" ht="15" x14ac:dyDescent="0.15">
      <c r="A110" s="67"/>
      <c r="B110" s="159" t="s">
        <v>157</v>
      </c>
      <c r="C110" s="160" t="e">
        <f>COUNTIF(#REF!,B110)</f>
        <v>#REF!</v>
      </c>
      <c r="D110" s="53"/>
      <c r="E110" s="88"/>
      <c r="F110" s="193"/>
      <c r="G110" s="194"/>
      <c r="H110" s="195"/>
      <c r="I110" s="195"/>
      <c r="J110" s="195"/>
      <c r="K110" s="195"/>
      <c r="L110" s="195"/>
      <c r="M110" s="143"/>
      <c r="N110" s="195"/>
      <c r="O110" s="195"/>
      <c r="P110" s="143"/>
      <c r="Q110" s="195"/>
      <c r="R110" s="195"/>
      <c r="S110" s="143"/>
      <c r="T110" s="195"/>
      <c r="U110" s="195"/>
      <c r="V110" s="195"/>
      <c r="W110" s="196"/>
      <c r="X110" s="196"/>
      <c r="Y110" s="196"/>
      <c r="Z110" s="196"/>
      <c r="AA110" s="196"/>
    </row>
    <row r="111" spans="1:28" s="61" customFormat="1" ht="15" x14ac:dyDescent="0.15">
      <c r="A111" s="67"/>
      <c r="B111" s="159" t="s">
        <v>58</v>
      </c>
      <c r="C111" s="160" t="e">
        <f>COUNTIF(#REF!,B111)</f>
        <v>#REF!</v>
      </c>
      <c r="D111" s="53"/>
      <c r="E111" s="88"/>
      <c r="F111" s="193"/>
      <c r="G111" s="194"/>
      <c r="H111" s="195"/>
      <c r="I111" s="195"/>
      <c r="J111" s="195"/>
      <c r="K111" s="195"/>
      <c r="L111" s="195"/>
      <c r="M111" s="143"/>
      <c r="N111" s="195"/>
      <c r="O111" s="195"/>
      <c r="P111" s="143"/>
      <c r="Q111" s="195"/>
      <c r="R111" s="195"/>
      <c r="S111" s="143"/>
      <c r="T111" s="195"/>
      <c r="U111" s="195"/>
      <c r="V111" s="195"/>
      <c r="W111" s="196"/>
      <c r="X111" s="196"/>
      <c r="Y111" s="196"/>
      <c r="Z111" s="196"/>
      <c r="AA111" s="196"/>
    </row>
    <row r="112" spans="1:28" s="61" customFormat="1" x14ac:dyDescent="0.15">
      <c r="A112" s="55"/>
      <c r="B112" s="69" t="s">
        <v>115</v>
      </c>
      <c r="C112" s="70" t="e">
        <f>SUM(C107:C111)</f>
        <v>#REF!</v>
      </c>
      <c r="D112" s="69"/>
      <c r="E112" s="69"/>
      <c r="F112" s="70" t="s">
        <v>147</v>
      </c>
      <c r="G112" s="71"/>
      <c r="H112" s="72" t="e">
        <f>SUM(#REF!)</f>
        <v>#REF!</v>
      </c>
      <c r="I112" s="72" t="e">
        <f>SUM(#REF!)</f>
        <v>#REF!</v>
      </c>
      <c r="J112" s="72" t="e">
        <f>SUM(#REF!)</f>
        <v>#REF!</v>
      </c>
      <c r="K112" s="72" t="e">
        <f>SUM(#REF!)</f>
        <v>#REF!</v>
      </c>
      <c r="L112" s="72" t="e">
        <f>SUM(#REF!)</f>
        <v>#REF!</v>
      </c>
      <c r="M112" s="72" t="e">
        <f>SUM(#REF!)</f>
        <v>#REF!</v>
      </c>
      <c r="N112" s="72" t="e">
        <f>SUM(#REF!)</f>
        <v>#REF!</v>
      </c>
      <c r="O112" s="72" t="e">
        <f>SUM(#REF!)</f>
        <v>#REF!</v>
      </c>
      <c r="P112" s="72" t="e">
        <f>SUM(#REF!)</f>
        <v>#REF!</v>
      </c>
      <c r="Q112" s="72" t="e">
        <f>SUM(#REF!)</f>
        <v>#REF!</v>
      </c>
      <c r="R112" s="72" t="e">
        <f>SUM(#REF!)</f>
        <v>#REF!</v>
      </c>
      <c r="S112" s="72" t="e">
        <f>SUM(#REF!)</f>
        <v>#REF!</v>
      </c>
      <c r="T112" s="72" t="e">
        <f>SUM(#REF!)</f>
        <v>#REF!</v>
      </c>
      <c r="U112" s="72" t="e">
        <f>SUM(#REF!)</f>
        <v>#REF!</v>
      </c>
      <c r="V112" s="72" t="e">
        <f>SUM(#REF!)</f>
        <v>#REF!</v>
      </c>
      <c r="W112" s="72" t="e">
        <f>SUM(#REF!)</f>
        <v>#REF!</v>
      </c>
      <c r="X112" s="72" t="e">
        <f>SUM(#REF!)</f>
        <v>#REF!</v>
      </c>
      <c r="Y112" s="72" t="e">
        <f>SUM(#REF!)</f>
        <v>#REF!</v>
      </c>
      <c r="Z112" s="72" t="e">
        <f>SUM(#REF!)</f>
        <v>#REF!</v>
      </c>
      <c r="AA112" s="72" t="e">
        <f>SUM(#REF!)</f>
        <v>#REF!</v>
      </c>
      <c r="AB112" s="100" t="e">
        <f>AA112</f>
        <v>#REF!</v>
      </c>
    </row>
    <row r="113" spans="1:28" x14ac:dyDescent="0.15">
      <c r="A113" s="74" t="s">
        <v>116</v>
      </c>
      <c r="B113" s="75" t="s">
        <v>117</v>
      </c>
      <c r="C113" s="75"/>
      <c r="D113" s="75"/>
      <c r="E113" s="75"/>
      <c r="F113" s="77"/>
      <c r="G113" s="99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5"/>
      <c r="X113" s="75"/>
      <c r="Y113" s="75"/>
      <c r="Z113" s="75"/>
      <c r="AA113" s="75"/>
      <c r="AB113" s="73"/>
    </row>
    <row r="114" spans="1:28" s="61" customFormat="1" ht="13" x14ac:dyDescent="0.15">
      <c r="A114" s="67">
        <v>1</v>
      </c>
      <c r="B114" s="52" t="s">
        <v>120</v>
      </c>
      <c r="C114" s="53" t="s">
        <v>58</v>
      </c>
      <c r="D114" s="54" t="s">
        <v>59</v>
      </c>
      <c r="E114" s="88" t="s">
        <v>118</v>
      </c>
      <c r="F114" s="67" t="s">
        <v>121</v>
      </c>
      <c r="G114" s="57" t="s">
        <v>119</v>
      </c>
      <c r="H114" s="143">
        <v>0</v>
      </c>
      <c r="I114" s="143">
        <v>1</v>
      </c>
      <c r="J114" s="143">
        <v>1</v>
      </c>
      <c r="K114" s="143">
        <v>0</v>
      </c>
      <c r="L114" s="143">
        <v>0</v>
      </c>
      <c r="M114" s="142">
        <f t="shared" ref="M114" si="20">SUM(K114:L114)</f>
        <v>0</v>
      </c>
      <c r="N114" s="143">
        <v>0</v>
      </c>
      <c r="O114" s="143">
        <v>0</v>
      </c>
      <c r="P114" s="142">
        <f t="shared" ref="P114" si="21">SUM(N114:O114)</f>
        <v>0</v>
      </c>
      <c r="Q114" s="143">
        <v>0</v>
      </c>
      <c r="R114" s="143">
        <v>0</v>
      </c>
      <c r="S114" s="142">
        <f t="shared" ref="S114" si="22">SUM(Q114:R114)</f>
        <v>0</v>
      </c>
      <c r="T114" s="143">
        <v>5</v>
      </c>
      <c r="U114" s="143">
        <v>0</v>
      </c>
      <c r="V114" s="143"/>
      <c r="W114" s="145">
        <v>0</v>
      </c>
      <c r="X114" s="145">
        <v>0</v>
      </c>
      <c r="Y114" s="145">
        <v>0</v>
      </c>
      <c r="Z114" s="145">
        <v>0</v>
      </c>
      <c r="AA114" s="145">
        <f t="shared" ref="AA114" si="23">SUM(W114:X114)</f>
        <v>0</v>
      </c>
    </row>
    <row r="115" spans="1:28" s="61" customFormat="1" ht="15" x14ac:dyDescent="0.15">
      <c r="A115" s="197"/>
      <c r="B115" s="159" t="s">
        <v>154</v>
      </c>
      <c r="C115" s="160">
        <f>COUNTIF($C$114:$C$114,B115)</f>
        <v>0</v>
      </c>
      <c r="D115" s="198"/>
      <c r="E115" s="199"/>
      <c r="F115" s="197"/>
      <c r="G115" s="200"/>
      <c r="H115" s="201"/>
      <c r="I115" s="201"/>
      <c r="J115" s="201"/>
      <c r="K115" s="201"/>
      <c r="L115" s="201"/>
      <c r="M115" s="202"/>
      <c r="N115" s="201"/>
      <c r="O115" s="201"/>
      <c r="P115" s="201"/>
      <c r="Q115" s="201"/>
      <c r="R115" s="201"/>
      <c r="S115" s="201"/>
      <c r="T115" s="201"/>
      <c r="U115" s="201"/>
      <c r="V115" s="201"/>
      <c r="W115" s="203"/>
      <c r="X115" s="203"/>
      <c r="Y115" s="203"/>
      <c r="Z115" s="203"/>
      <c r="AA115" s="203"/>
    </row>
    <row r="116" spans="1:28" s="61" customFormat="1" ht="15" x14ac:dyDescent="0.15">
      <c r="A116" s="197"/>
      <c r="B116" s="159" t="s">
        <v>155</v>
      </c>
      <c r="C116" s="160">
        <f>COUNTIF($C$114:$C$114,B116)</f>
        <v>0</v>
      </c>
      <c r="D116" s="198"/>
      <c r="E116" s="199"/>
      <c r="F116" s="197"/>
      <c r="G116" s="200"/>
      <c r="H116" s="201"/>
      <c r="I116" s="201"/>
      <c r="J116" s="201"/>
      <c r="K116" s="201"/>
      <c r="L116" s="201"/>
      <c r="M116" s="202"/>
      <c r="N116" s="201"/>
      <c r="O116" s="201"/>
      <c r="P116" s="201"/>
      <c r="Q116" s="201"/>
      <c r="R116" s="201"/>
      <c r="S116" s="201"/>
      <c r="T116" s="201"/>
      <c r="U116" s="201"/>
      <c r="V116" s="201"/>
      <c r="W116" s="203"/>
      <c r="X116" s="203"/>
      <c r="Y116" s="203"/>
      <c r="Z116" s="203"/>
      <c r="AA116" s="203"/>
    </row>
    <row r="117" spans="1:28" s="61" customFormat="1" ht="15" x14ac:dyDescent="0.15">
      <c r="A117" s="197"/>
      <c r="B117" s="159" t="s">
        <v>156</v>
      </c>
      <c r="C117" s="160">
        <f>COUNTIF($C$114:$C$114,B117)</f>
        <v>0</v>
      </c>
      <c r="D117" s="198"/>
      <c r="E117" s="199"/>
      <c r="F117" s="197"/>
      <c r="G117" s="200"/>
      <c r="H117" s="201"/>
      <c r="I117" s="201"/>
      <c r="J117" s="201"/>
      <c r="K117" s="201"/>
      <c r="L117" s="201"/>
      <c r="M117" s="202"/>
      <c r="N117" s="201"/>
      <c r="O117" s="201"/>
      <c r="P117" s="201"/>
      <c r="Q117" s="201"/>
      <c r="R117" s="201"/>
      <c r="S117" s="201"/>
      <c r="T117" s="201"/>
      <c r="U117" s="201"/>
      <c r="V117" s="201"/>
      <c r="W117" s="203"/>
      <c r="X117" s="203"/>
      <c r="Y117" s="203"/>
      <c r="Z117" s="203"/>
      <c r="AA117" s="203"/>
    </row>
    <row r="118" spans="1:28" s="61" customFormat="1" ht="15" x14ac:dyDescent="0.15">
      <c r="A118" s="197"/>
      <c r="B118" s="159" t="s">
        <v>157</v>
      </c>
      <c r="C118" s="160">
        <f>COUNTIF($C$114:$C$114,B118)</f>
        <v>0</v>
      </c>
      <c r="D118" s="198"/>
      <c r="E118" s="199"/>
      <c r="F118" s="197"/>
      <c r="G118" s="200"/>
      <c r="H118" s="201"/>
      <c r="I118" s="201"/>
      <c r="J118" s="201"/>
      <c r="K118" s="201"/>
      <c r="L118" s="201"/>
      <c r="M118" s="202"/>
      <c r="N118" s="201"/>
      <c r="O118" s="201"/>
      <c r="P118" s="201"/>
      <c r="Q118" s="201"/>
      <c r="R118" s="201"/>
      <c r="S118" s="201"/>
      <c r="T118" s="201"/>
      <c r="U118" s="201"/>
      <c r="V118" s="201"/>
      <c r="W118" s="203"/>
      <c r="X118" s="203"/>
      <c r="Y118" s="203"/>
      <c r="Z118" s="203"/>
      <c r="AA118" s="203"/>
    </row>
    <row r="119" spans="1:28" s="61" customFormat="1" ht="15" x14ac:dyDescent="0.15">
      <c r="A119" s="197"/>
      <c r="B119" s="159" t="s">
        <v>58</v>
      </c>
      <c r="C119" s="160">
        <f>COUNTIF($C$114:$C$114,B119)</f>
        <v>1</v>
      </c>
      <c r="D119" s="198"/>
      <c r="E119" s="199"/>
      <c r="F119" s="197"/>
      <c r="G119" s="200"/>
      <c r="H119" s="201"/>
      <c r="I119" s="201"/>
      <c r="J119" s="201"/>
      <c r="K119" s="201"/>
      <c r="L119" s="201"/>
      <c r="M119" s="202"/>
      <c r="N119" s="201"/>
      <c r="O119" s="201"/>
      <c r="P119" s="201"/>
      <c r="Q119" s="201"/>
      <c r="R119" s="201"/>
      <c r="S119" s="201"/>
      <c r="T119" s="201"/>
      <c r="U119" s="201"/>
      <c r="V119" s="201"/>
      <c r="W119" s="203"/>
      <c r="X119" s="203"/>
      <c r="Y119" s="203"/>
      <c r="Z119" s="203"/>
      <c r="AA119" s="203"/>
    </row>
    <row r="120" spans="1:28" x14ac:dyDescent="0.15">
      <c r="A120" s="55"/>
      <c r="B120" s="69" t="s">
        <v>122</v>
      </c>
      <c r="C120" s="70">
        <f>SUM(C115:C119)</f>
        <v>1</v>
      </c>
      <c r="D120" s="69"/>
      <c r="E120" s="69"/>
      <c r="F120" s="70" t="s">
        <v>168</v>
      </c>
      <c r="G120" s="71"/>
      <c r="H120" s="72">
        <f t="shared" ref="H120:AA120" si="24">SUM(H114:H114)</f>
        <v>0</v>
      </c>
      <c r="I120" s="72">
        <f t="shared" si="24"/>
        <v>1</v>
      </c>
      <c r="J120" s="72">
        <f t="shared" si="24"/>
        <v>1</v>
      </c>
      <c r="K120" s="72">
        <f t="shared" si="24"/>
        <v>0</v>
      </c>
      <c r="L120" s="72">
        <f t="shared" si="24"/>
        <v>0</v>
      </c>
      <c r="M120" s="72">
        <f t="shared" si="24"/>
        <v>0</v>
      </c>
      <c r="N120" s="72">
        <f t="shared" si="24"/>
        <v>0</v>
      </c>
      <c r="O120" s="72">
        <f t="shared" si="24"/>
        <v>0</v>
      </c>
      <c r="P120" s="72">
        <f t="shared" si="24"/>
        <v>0</v>
      </c>
      <c r="Q120" s="72">
        <f t="shared" si="24"/>
        <v>0</v>
      </c>
      <c r="R120" s="72">
        <f t="shared" si="24"/>
        <v>0</v>
      </c>
      <c r="S120" s="72">
        <f t="shared" si="24"/>
        <v>0</v>
      </c>
      <c r="T120" s="72">
        <f t="shared" si="24"/>
        <v>5</v>
      </c>
      <c r="U120" s="72">
        <f t="shared" si="24"/>
        <v>0</v>
      </c>
      <c r="V120" s="72">
        <f t="shared" si="24"/>
        <v>0</v>
      </c>
      <c r="W120" s="72">
        <f t="shared" si="24"/>
        <v>0</v>
      </c>
      <c r="X120" s="72">
        <f t="shared" si="24"/>
        <v>0</v>
      </c>
      <c r="Y120" s="72">
        <f t="shared" si="24"/>
        <v>0</v>
      </c>
      <c r="Z120" s="72">
        <f t="shared" si="24"/>
        <v>0</v>
      </c>
      <c r="AA120" s="72">
        <f t="shared" si="24"/>
        <v>0</v>
      </c>
      <c r="AB120" s="73">
        <f>AA120</f>
        <v>0</v>
      </c>
    </row>
    <row r="121" spans="1:28" x14ac:dyDescent="0.15">
      <c r="A121" s="245" t="s">
        <v>26</v>
      </c>
      <c r="B121" s="245" t="s">
        <v>27</v>
      </c>
      <c r="C121" s="245" t="s">
        <v>28</v>
      </c>
      <c r="D121" s="245" t="s">
        <v>29</v>
      </c>
      <c r="E121" s="245" t="s">
        <v>27</v>
      </c>
      <c r="F121" s="245" t="s">
        <v>30</v>
      </c>
      <c r="G121" s="245" t="s">
        <v>31</v>
      </c>
      <c r="H121" s="250" t="s">
        <v>32</v>
      </c>
      <c r="I121" s="275" t="s">
        <v>33</v>
      </c>
      <c r="J121" s="250" t="s">
        <v>34</v>
      </c>
      <c r="K121" s="256" t="s">
        <v>35</v>
      </c>
      <c r="L121" s="257"/>
      <c r="M121" s="258"/>
      <c r="N121" s="256" t="s">
        <v>36</v>
      </c>
      <c r="O121" s="257"/>
      <c r="P121" s="258"/>
      <c r="Q121" s="256" t="s">
        <v>37</v>
      </c>
      <c r="R121" s="257"/>
      <c r="S121" s="258"/>
      <c r="T121" s="250" t="s">
        <v>38</v>
      </c>
      <c r="U121" s="245" t="s">
        <v>39</v>
      </c>
      <c r="V121" s="245" t="s">
        <v>40</v>
      </c>
      <c r="W121" s="250" t="s">
        <v>41</v>
      </c>
      <c r="X121" s="250" t="s">
        <v>42</v>
      </c>
      <c r="Y121" s="250" t="s">
        <v>43</v>
      </c>
      <c r="Z121" s="250" t="s">
        <v>44</v>
      </c>
      <c r="AA121" s="250" t="s">
        <v>45</v>
      </c>
      <c r="AB121" s="73"/>
    </row>
    <row r="122" spans="1:28" x14ac:dyDescent="0.15">
      <c r="A122" s="246"/>
      <c r="B122" s="246"/>
      <c r="C122" s="246"/>
      <c r="D122" s="246"/>
      <c r="E122" s="246"/>
      <c r="F122" s="246"/>
      <c r="G122" s="246"/>
      <c r="H122" s="251"/>
      <c r="I122" s="276"/>
      <c r="J122" s="251"/>
      <c r="K122" s="259" t="s">
        <v>46</v>
      </c>
      <c r="L122" s="259" t="s">
        <v>47</v>
      </c>
      <c r="M122" s="261" t="s">
        <v>48</v>
      </c>
      <c r="N122" s="259" t="s">
        <v>46</v>
      </c>
      <c r="O122" s="259" t="s">
        <v>47</v>
      </c>
      <c r="P122" s="261" t="s">
        <v>49</v>
      </c>
      <c r="Q122" s="259" t="s">
        <v>46</v>
      </c>
      <c r="R122" s="259" t="s">
        <v>47</v>
      </c>
      <c r="S122" s="261" t="s">
        <v>50</v>
      </c>
      <c r="T122" s="251"/>
      <c r="U122" s="246"/>
      <c r="V122" s="246"/>
      <c r="W122" s="251"/>
      <c r="X122" s="251"/>
      <c r="Y122" s="251"/>
      <c r="Z122" s="251"/>
      <c r="AA122" s="251"/>
      <c r="AB122" s="73"/>
    </row>
    <row r="123" spans="1:28" x14ac:dyDescent="0.15">
      <c r="A123" s="247"/>
      <c r="B123" s="247"/>
      <c r="C123" s="247"/>
      <c r="D123" s="247"/>
      <c r="E123" s="247"/>
      <c r="F123" s="247"/>
      <c r="G123" s="247"/>
      <c r="H123" s="252"/>
      <c r="I123" s="277"/>
      <c r="J123" s="252"/>
      <c r="K123" s="260"/>
      <c r="L123" s="260"/>
      <c r="M123" s="262"/>
      <c r="N123" s="260"/>
      <c r="O123" s="260"/>
      <c r="P123" s="262"/>
      <c r="Q123" s="260"/>
      <c r="R123" s="260"/>
      <c r="S123" s="262"/>
      <c r="T123" s="252"/>
      <c r="U123" s="247"/>
      <c r="V123" s="247"/>
      <c r="W123" s="252"/>
      <c r="X123" s="252"/>
      <c r="Y123" s="252"/>
      <c r="Z123" s="252"/>
      <c r="AA123" s="252"/>
      <c r="AB123" s="73"/>
    </row>
    <row r="124" spans="1:28" s="79" customFormat="1" x14ac:dyDescent="0.15">
      <c r="A124" s="74" t="s">
        <v>123</v>
      </c>
      <c r="B124" s="75" t="s">
        <v>124</v>
      </c>
      <c r="C124" s="75"/>
      <c r="D124" s="75"/>
      <c r="E124" s="75"/>
      <c r="F124" s="77"/>
      <c r="G124" s="78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6"/>
      <c r="X124" s="76"/>
      <c r="Y124" s="76"/>
      <c r="Z124" s="76"/>
      <c r="AA124" s="76"/>
    </row>
    <row r="125" spans="1:28" s="61" customFormat="1" ht="15" x14ac:dyDescent="0.15">
      <c r="A125" s="64"/>
      <c r="B125" s="159" t="s">
        <v>154</v>
      </c>
      <c r="C125" s="160" t="e">
        <f>COUNTIF(#REF!,B125)</f>
        <v>#REF!</v>
      </c>
      <c r="D125" s="179"/>
      <c r="E125" s="204"/>
      <c r="F125" s="64"/>
      <c r="G125" s="65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4"/>
      <c r="X125" s="144"/>
      <c r="Y125" s="144"/>
      <c r="Z125" s="144"/>
      <c r="AA125" s="144"/>
    </row>
    <row r="126" spans="1:28" s="61" customFormat="1" ht="15" x14ac:dyDescent="0.15">
      <c r="A126" s="64"/>
      <c r="B126" s="159" t="s">
        <v>155</v>
      </c>
      <c r="C126" s="160" t="e">
        <f>COUNTIF(#REF!,B126)</f>
        <v>#REF!</v>
      </c>
      <c r="D126" s="179"/>
      <c r="E126" s="204"/>
      <c r="F126" s="64"/>
      <c r="G126" s="65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4"/>
      <c r="X126" s="144"/>
      <c r="Y126" s="144"/>
      <c r="Z126" s="144"/>
      <c r="AA126" s="144"/>
    </row>
    <row r="127" spans="1:28" s="61" customFormat="1" ht="15" x14ac:dyDescent="0.15">
      <c r="A127" s="64"/>
      <c r="B127" s="159" t="s">
        <v>156</v>
      </c>
      <c r="C127" s="160" t="e">
        <f>COUNTIF(#REF!,B127)</f>
        <v>#REF!</v>
      </c>
      <c r="D127" s="179"/>
      <c r="E127" s="204"/>
      <c r="F127" s="64"/>
      <c r="G127" s="65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4"/>
      <c r="X127" s="144"/>
      <c r="Y127" s="144"/>
      <c r="Z127" s="144"/>
      <c r="AA127" s="144"/>
    </row>
    <row r="128" spans="1:28" s="61" customFormat="1" ht="15" x14ac:dyDescent="0.15">
      <c r="A128" s="64"/>
      <c r="B128" s="159" t="s">
        <v>157</v>
      </c>
      <c r="C128" s="160" t="e">
        <f>COUNTIF(#REF!,B128)</f>
        <v>#REF!</v>
      </c>
      <c r="D128" s="179"/>
      <c r="E128" s="204"/>
      <c r="F128" s="64"/>
      <c r="G128" s="65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4"/>
      <c r="X128" s="144"/>
      <c r="Y128" s="144"/>
      <c r="Z128" s="144"/>
      <c r="AA128" s="144"/>
    </row>
    <row r="129" spans="1:29" s="61" customFormat="1" ht="15" x14ac:dyDescent="0.15">
      <c r="A129" s="64"/>
      <c r="B129" s="159" t="s">
        <v>58</v>
      </c>
      <c r="C129" s="160" t="e">
        <f>COUNTIF(#REF!,B129)</f>
        <v>#REF!</v>
      </c>
      <c r="D129" s="179"/>
      <c r="E129" s="204"/>
      <c r="F129" s="64"/>
      <c r="G129" s="65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4"/>
      <c r="X129" s="144"/>
      <c r="Y129" s="144"/>
      <c r="Z129" s="144"/>
      <c r="AA129" s="144"/>
    </row>
    <row r="130" spans="1:29" x14ac:dyDescent="0.15">
      <c r="A130" s="108"/>
      <c r="B130" s="109" t="s">
        <v>125</v>
      </c>
      <c r="C130" s="111" t="e">
        <f>SUM(C125:C129)</f>
        <v>#REF!</v>
      </c>
      <c r="D130" s="110"/>
      <c r="E130" s="110"/>
      <c r="F130" s="111" t="s">
        <v>149</v>
      </c>
      <c r="G130" s="112"/>
      <c r="H130" s="113" t="e">
        <f>SUM(#REF!)</f>
        <v>#REF!</v>
      </c>
      <c r="I130" s="113" t="e">
        <f>SUM(#REF!)</f>
        <v>#REF!</v>
      </c>
      <c r="J130" s="113" t="e">
        <f>SUM(#REF!)</f>
        <v>#REF!</v>
      </c>
      <c r="K130" s="113" t="e">
        <f>SUM(#REF!)</f>
        <v>#REF!</v>
      </c>
      <c r="L130" s="113" t="e">
        <f>SUM(#REF!)</f>
        <v>#REF!</v>
      </c>
      <c r="M130" s="113" t="e">
        <f>SUM(#REF!)</f>
        <v>#REF!</v>
      </c>
      <c r="N130" s="113" t="e">
        <f>SUM(#REF!)</f>
        <v>#REF!</v>
      </c>
      <c r="O130" s="113" t="e">
        <f>SUM(#REF!)</f>
        <v>#REF!</v>
      </c>
      <c r="P130" s="113" t="e">
        <f>SUM(#REF!)</f>
        <v>#REF!</v>
      </c>
      <c r="Q130" s="113" t="e">
        <f>SUM(#REF!)</f>
        <v>#REF!</v>
      </c>
      <c r="R130" s="113" t="e">
        <f>SUM(#REF!)</f>
        <v>#REF!</v>
      </c>
      <c r="S130" s="113" t="e">
        <f>SUM(#REF!)</f>
        <v>#REF!</v>
      </c>
      <c r="T130" s="113" t="e">
        <f>SUM(#REF!)</f>
        <v>#REF!</v>
      </c>
      <c r="U130" s="113" t="e">
        <f>SUM(#REF!)</f>
        <v>#REF!</v>
      </c>
      <c r="V130" s="113" t="e">
        <f>SUM(#REF!)</f>
        <v>#REF!</v>
      </c>
      <c r="W130" s="113" t="e">
        <f>SUM(#REF!)</f>
        <v>#REF!</v>
      </c>
      <c r="X130" s="113" t="e">
        <f>SUM(#REF!)</f>
        <v>#REF!</v>
      </c>
      <c r="Y130" s="113" t="e">
        <f>SUM(#REF!)</f>
        <v>#REF!</v>
      </c>
      <c r="Z130" s="113" t="e">
        <f>SUM(#REF!)</f>
        <v>#REF!</v>
      </c>
      <c r="AA130" s="113" t="e">
        <f>SUM(#REF!)</f>
        <v>#REF!</v>
      </c>
      <c r="AB130" s="73" t="e">
        <f>AA130</f>
        <v>#REF!</v>
      </c>
    </row>
    <row r="131" spans="1:29" s="117" customFormat="1" ht="13" x14ac:dyDescent="0.15">
      <c r="A131" s="114"/>
      <c r="B131" s="264" t="s">
        <v>126</v>
      </c>
      <c r="C131" s="115"/>
      <c r="D131" s="115"/>
      <c r="E131" s="115"/>
      <c r="F131" s="266" t="s">
        <v>169</v>
      </c>
      <c r="G131" s="116"/>
      <c r="H131" s="268" t="e">
        <f t="shared" ref="H131:U131" si="25">SUM(H19,H26,H33,H40,H48,H59,H66,H73,H80,H88,H98,H105,H112,H120,H130)</f>
        <v>#REF!</v>
      </c>
      <c r="I131" s="268" t="e">
        <f t="shared" si="25"/>
        <v>#REF!</v>
      </c>
      <c r="J131" s="268" t="e">
        <f t="shared" si="25"/>
        <v>#REF!</v>
      </c>
      <c r="K131" s="268" t="e">
        <f t="shared" si="25"/>
        <v>#REF!</v>
      </c>
      <c r="L131" s="268" t="e">
        <f t="shared" si="25"/>
        <v>#REF!</v>
      </c>
      <c r="M131" s="268" t="e">
        <f t="shared" si="25"/>
        <v>#REF!</v>
      </c>
      <c r="N131" s="268" t="e">
        <f t="shared" si="25"/>
        <v>#REF!</v>
      </c>
      <c r="O131" s="268" t="e">
        <f t="shared" si="25"/>
        <v>#REF!</v>
      </c>
      <c r="P131" s="268" t="e">
        <f t="shared" si="25"/>
        <v>#REF!</v>
      </c>
      <c r="Q131" s="268" t="e">
        <f t="shared" si="25"/>
        <v>#REF!</v>
      </c>
      <c r="R131" s="268" t="e">
        <f t="shared" si="25"/>
        <v>#REF!</v>
      </c>
      <c r="S131" s="268" t="e">
        <f t="shared" si="25"/>
        <v>#REF!</v>
      </c>
      <c r="T131" s="268" t="e">
        <f t="shared" si="25"/>
        <v>#REF!</v>
      </c>
      <c r="U131" s="268" t="e">
        <f t="shared" si="25"/>
        <v>#REF!</v>
      </c>
      <c r="V131" s="268"/>
      <c r="W131" s="268" t="e">
        <f>SUM(W19,W26,W33,W40,W48,W59,W66,W73,W80,W88,W98,W105,W112,W120,W130)</f>
        <v>#REF!</v>
      </c>
      <c r="X131" s="268" t="e">
        <f>SUM(X19,X26,X33,X40,X48,X59,X66,X73,X80,X88,X98,X105,X112,X120,X130)</f>
        <v>#REF!</v>
      </c>
      <c r="Y131" s="268" t="e">
        <f>SUM(Y19,Y26,Y33,Y40,Y48,Y59,Y66,Y73,Y80,Y88,Y98,Y105,Y112,Y120,Y130)</f>
        <v>#REF!</v>
      </c>
      <c r="Z131" s="268" t="e">
        <f>SUM(Z19,Z26,Z33,Z40,Z48,Z59,Z66,Z73,Z80,Z88,Z98,Z105,Z112,Z120,Z130)</f>
        <v>#REF!</v>
      </c>
      <c r="AA131" s="268" t="e">
        <f>SUM(W131:X132)</f>
        <v>#REF!</v>
      </c>
    </row>
    <row r="132" spans="1:29" s="117" customFormat="1" ht="13" x14ac:dyDescent="0.15">
      <c r="A132" s="118"/>
      <c r="B132" s="265"/>
      <c r="C132" s="119"/>
      <c r="D132" s="119"/>
      <c r="E132" s="119"/>
      <c r="F132" s="267"/>
      <c r="G132" s="120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121" t="e">
        <f>SUM(AB8:AB131)</f>
        <v>#REF!</v>
      </c>
    </row>
    <row r="133" spans="1:29" x14ac:dyDescent="0.15">
      <c r="A133" s="35"/>
      <c r="B133" s="122"/>
      <c r="C133" s="45"/>
      <c r="D133" s="45"/>
      <c r="E133" s="45"/>
      <c r="G133" s="123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205"/>
      <c r="X133" s="205"/>
      <c r="Y133" s="205"/>
      <c r="Z133" s="205"/>
      <c r="AA133" s="205"/>
    </row>
    <row r="134" spans="1:29" x14ac:dyDescent="0.15">
      <c r="A134" s="35"/>
      <c r="B134" s="122"/>
      <c r="C134" s="45"/>
      <c r="D134" s="45"/>
      <c r="E134" s="45"/>
      <c r="G134" s="123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239" t="s">
        <v>127</v>
      </c>
      <c r="X134" s="239"/>
      <c r="Y134" s="239"/>
      <c r="Z134" s="239"/>
      <c r="AA134" s="239"/>
    </row>
    <row r="135" spans="1:29" x14ac:dyDescent="0.15">
      <c r="G135" s="125"/>
      <c r="W135" s="239" t="s">
        <v>128</v>
      </c>
      <c r="X135" s="239"/>
      <c r="Y135" s="239"/>
      <c r="Z135" s="239"/>
      <c r="AA135" s="239"/>
    </row>
    <row r="136" spans="1:29" x14ac:dyDescent="0.15">
      <c r="G136" s="125"/>
      <c r="W136" s="35"/>
      <c r="X136" s="35"/>
      <c r="Y136" s="35"/>
      <c r="Z136" s="35"/>
      <c r="AA136" s="35"/>
    </row>
    <row r="137" spans="1:29" x14ac:dyDescent="0.15">
      <c r="G137" s="125"/>
      <c r="W137" s="45"/>
      <c r="X137" s="45"/>
      <c r="Y137" s="45"/>
      <c r="Z137" s="45"/>
      <c r="AA137" s="45"/>
    </row>
    <row r="138" spans="1:29" x14ac:dyDescent="0.15">
      <c r="G138" s="123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126"/>
      <c r="X138" s="126"/>
      <c r="Y138" s="126"/>
      <c r="Z138" s="126"/>
      <c r="AA138" s="126"/>
    </row>
    <row r="139" spans="1:29" ht="16" x14ac:dyDescent="0.2">
      <c r="G139" s="123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270" t="s">
        <v>150</v>
      </c>
      <c r="X139" s="270"/>
      <c r="Y139" s="270"/>
      <c r="Z139" s="270"/>
      <c r="AA139" s="270"/>
      <c r="AC139" s="207"/>
    </row>
    <row r="140" spans="1:29" ht="16" x14ac:dyDescent="0.2">
      <c r="G140" s="125"/>
      <c r="W140" s="271" t="s">
        <v>129</v>
      </c>
      <c r="X140" s="271"/>
      <c r="Y140" s="271"/>
      <c r="Z140" s="271"/>
      <c r="AA140" s="271"/>
      <c r="AC140" s="208"/>
    </row>
    <row r="141" spans="1:29" ht="16" x14ac:dyDescent="0.2">
      <c r="F141" s="129"/>
      <c r="G141" s="125"/>
      <c r="W141" s="271" t="s">
        <v>130</v>
      </c>
      <c r="X141" s="271"/>
      <c r="Y141" s="271"/>
      <c r="Z141" s="271"/>
      <c r="AA141" s="271"/>
    </row>
    <row r="142" spans="1:29" x14ac:dyDescent="0.15">
      <c r="Z142" s="38" t="s">
        <v>131</v>
      </c>
    </row>
    <row r="146" spans="1:29" x14ac:dyDescent="0.15">
      <c r="G146" s="125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10"/>
      <c r="W146" s="207"/>
      <c r="X146" s="207"/>
      <c r="Y146" s="207"/>
      <c r="Z146" s="207"/>
      <c r="AA146" s="207"/>
    </row>
    <row r="147" spans="1:29" x14ac:dyDescent="0.15">
      <c r="G147" s="125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10"/>
      <c r="W147" s="207"/>
      <c r="X147" s="207"/>
      <c r="Y147" s="207"/>
      <c r="Z147" s="207"/>
      <c r="AA147" s="207"/>
      <c r="AC147" s="208"/>
    </row>
    <row r="148" spans="1:29" x14ac:dyDescent="0.15">
      <c r="A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61"/>
      <c r="AC148" s="208"/>
    </row>
    <row r="149" spans="1:29" x14ac:dyDescent="0.15">
      <c r="A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61"/>
      <c r="AC149" s="131"/>
    </row>
    <row r="150" spans="1:29" x14ac:dyDescent="0.15">
      <c r="A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61"/>
    </row>
    <row r="151" spans="1:29" x14ac:dyDescent="0.15">
      <c r="A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61"/>
    </row>
    <row r="152" spans="1:29" x14ac:dyDescent="0.15">
      <c r="A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61"/>
    </row>
    <row r="153" spans="1:29" x14ac:dyDescent="0.15">
      <c r="A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61"/>
    </row>
    <row r="154" spans="1:29" x14ac:dyDescent="0.15">
      <c r="A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61"/>
    </row>
    <row r="155" spans="1:29" x14ac:dyDescent="0.15">
      <c r="A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61"/>
    </row>
    <row r="156" spans="1:29" x14ac:dyDescent="0.15">
      <c r="A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61"/>
    </row>
    <row r="157" spans="1:29" x14ac:dyDescent="0.15">
      <c r="A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61"/>
    </row>
    <row r="158" spans="1:29" x14ac:dyDescent="0.15">
      <c r="A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61"/>
    </row>
    <row r="159" spans="1:29" x14ac:dyDescent="0.15">
      <c r="A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61"/>
    </row>
    <row r="160" spans="1:29" x14ac:dyDescent="0.15">
      <c r="A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61"/>
    </row>
    <row r="161" spans="1:29" x14ac:dyDescent="0.15">
      <c r="A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61"/>
    </row>
    <row r="162" spans="1:29" x14ac:dyDescent="0.15">
      <c r="A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61"/>
    </row>
    <row r="163" spans="1:29" x14ac:dyDescent="0.15">
      <c r="A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61"/>
    </row>
    <row r="164" spans="1:29" x14ac:dyDescent="0.15">
      <c r="A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61"/>
    </row>
    <row r="165" spans="1:29" x14ac:dyDescent="0.15">
      <c r="A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61"/>
    </row>
    <row r="166" spans="1:29" x14ac:dyDescent="0.15">
      <c r="B166" s="132"/>
      <c r="C166" s="133"/>
      <c r="D166" s="133"/>
      <c r="E166" s="133"/>
      <c r="G166" s="125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10"/>
      <c r="W166" s="207"/>
      <c r="X166" s="207"/>
      <c r="Y166" s="207"/>
      <c r="Z166" s="207"/>
      <c r="AA166" s="207"/>
    </row>
    <row r="167" spans="1:29" x14ac:dyDescent="0.15">
      <c r="B167" s="132"/>
      <c r="C167" s="133"/>
      <c r="D167" s="133"/>
      <c r="E167" s="133"/>
      <c r="G167" s="125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10"/>
      <c r="W167" s="207"/>
      <c r="X167" s="207"/>
      <c r="Y167" s="207"/>
      <c r="Z167" s="207"/>
      <c r="AA167" s="207"/>
    </row>
    <row r="168" spans="1:29" x14ac:dyDescent="0.15">
      <c r="B168" s="132"/>
      <c r="C168" s="133"/>
      <c r="D168" s="133"/>
      <c r="E168" s="133"/>
      <c r="G168" s="125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10"/>
      <c r="W168" s="207"/>
      <c r="X168" s="207"/>
      <c r="Y168" s="207"/>
      <c r="Z168" s="207"/>
      <c r="AA168" s="207"/>
    </row>
    <row r="169" spans="1:29" x14ac:dyDescent="0.15">
      <c r="B169" s="132"/>
      <c r="C169" s="133"/>
      <c r="D169" s="133"/>
      <c r="E169" s="133"/>
      <c r="G169" s="125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10"/>
      <c r="W169" s="207"/>
      <c r="X169" s="207"/>
      <c r="Y169" s="207"/>
      <c r="Z169" s="207"/>
      <c r="AA169" s="207"/>
    </row>
    <row r="170" spans="1:29" x14ac:dyDescent="0.15">
      <c r="B170" s="132"/>
      <c r="C170" s="133"/>
      <c r="D170" s="133"/>
      <c r="E170" s="133"/>
      <c r="G170" s="125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10"/>
      <c r="W170" s="207"/>
      <c r="X170" s="207"/>
      <c r="Y170" s="207"/>
      <c r="Z170" s="207"/>
      <c r="AA170" s="207"/>
    </row>
    <row r="171" spans="1:29" x14ac:dyDescent="0.15">
      <c r="A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61"/>
      <c r="AC171" s="208"/>
    </row>
    <row r="172" spans="1:29" x14ac:dyDescent="0.15">
      <c r="A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61"/>
      <c r="AC172" s="207"/>
    </row>
    <row r="173" spans="1:29" x14ac:dyDescent="0.15">
      <c r="A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61"/>
      <c r="AC173" s="208"/>
    </row>
    <row r="174" spans="1:29" x14ac:dyDescent="0.15">
      <c r="A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61"/>
      <c r="AC174" s="131"/>
    </row>
    <row r="175" spans="1:29" x14ac:dyDescent="0.15">
      <c r="A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61"/>
      <c r="AC175" s="131"/>
    </row>
    <row r="176" spans="1:29" x14ac:dyDescent="0.15">
      <c r="A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61"/>
      <c r="AC176" s="131"/>
    </row>
    <row r="177" spans="1:29" x14ac:dyDescent="0.15">
      <c r="A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61"/>
      <c r="AC177" s="131"/>
    </row>
    <row r="178" spans="1:29" x14ac:dyDescent="0.15">
      <c r="A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61"/>
      <c r="AC178" s="131"/>
    </row>
    <row r="179" spans="1:29" x14ac:dyDescent="0.15">
      <c r="A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61"/>
      <c r="AC179" s="131"/>
    </row>
    <row r="180" spans="1:29" x14ac:dyDescent="0.15">
      <c r="A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61"/>
      <c r="AC180" s="131"/>
    </row>
    <row r="181" spans="1:29" x14ac:dyDescent="0.15">
      <c r="A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61"/>
      <c r="AC181" s="131"/>
    </row>
    <row r="182" spans="1:29" x14ac:dyDescent="0.15">
      <c r="A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61"/>
      <c r="AC182" s="131"/>
    </row>
    <row r="183" spans="1:29" x14ac:dyDescent="0.15">
      <c r="A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61"/>
      <c r="AC183" s="131"/>
    </row>
  </sheetData>
  <mergeCells count="150">
    <mergeCell ref="W139:AA139"/>
    <mergeCell ref="W140:AA140"/>
    <mergeCell ref="W141:AA141"/>
    <mergeCell ref="X131:X132"/>
    <mergeCell ref="Y131:Y132"/>
    <mergeCell ref="Z131:Z132"/>
    <mergeCell ref="AA131:AA132"/>
    <mergeCell ref="W134:AA134"/>
    <mergeCell ref="W135:AA135"/>
    <mergeCell ref="R131:R132"/>
    <mergeCell ref="S131:S132"/>
    <mergeCell ref="T131:T132"/>
    <mergeCell ref="U131:U132"/>
    <mergeCell ref="V131:V132"/>
    <mergeCell ref="W131:W132"/>
    <mergeCell ref="L131:L132"/>
    <mergeCell ref="M131:M132"/>
    <mergeCell ref="N131:N132"/>
    <mergeCell ref="O131:O132"/>
    <mergeCell ref="P131:P132"/>
    <mergeCell ref="Q131:Q132"/>
    <mergeCell ref="B131:B132"/>
    <mergeCell ref="F131:F132"/>
    <mergeCell ref="H131:H132"/>
    <mergeCell ref="I131:I132"/>
    <mergeCell ref="J131:J132"/>
    <mergeCell ref="K131:K132"/>
    <mergeCell ref="Y121:Y123"/>
    <mergeCell ref="Z121:Z123"/>
    <mergeCell ref="AA121:AA123"/>
    <mergeCell ref="K122:K123"/>
    <mergeCell ref="L122:L123"/>
    <mergeCell ref="M122:M123"/>
    <mergeCell ref="N122:N123"/>
    <mergeCell ref="O122:O123"/>
    <mergeCell ref="P122:P123"/>
    <mergeCell ref="Q122:Q123"/>
    <mergeCell ref="Q121:S121"/>
    <mergeCell ref="T121:T123"/>
    <mergeCell ref="U121:U123"/>
    <mergeCell ref="V121:V123"/>
    <mergeCell ref="W121:W123"/>
    <mergeCell ref="X121:X123"/>
    <mergeCell ref="R122:R123"/>
    <mergeCell ref="S122:S123"/>
    <mergeCell ref="G121:G123"/>
    <mergeCell ref="H121:H123"/>
    <mergeCell ref="I121:I123"/>
    <mergeCell ref="J121:J123"/>
    <mergeCell ref="K121:M121"/>
    <mergeCell ref="N121:P121"/>
    <mergeCell ref="A121:A123"/>
    <mergeCell ref="B121:B123"/>
    <mergeCell ref="C121:C123"/>
    <mergeCell ref="D121:D123"/>
    <mergeCell ref="E121:E123"/>
    <mergeCell ref="F121:F123"/>
    <mergeCell ref="Y89:Y91"/>
    <mergeCell ref="Z89:Z91"/>
    <mergeCell ref="AA89:AA91"/>
    <mergeCell ref="K90:K91"/>
    <mergeCell ref="L90:L91"/>
    <mergeCell ref="M90:M91"/>
    <mergeCell ref="N90:N91"/>
    <mergeCell ref="O90:O91"/>
    <mergeCell ref="P90:P91"/>
    <mergeCell ref="Q90:Q91"/>
    <mergeCell ref="Q89:S89"/>
    <mergeCell ref="T89:T91"/>
    <mergeCell ref="U89:U91"/>
    <mergeCell ref="V89:V91"/>
    <mergeCell ref="W89:W91"/>
    <mergeCell ref="X89:X91"/>
    <mergeCell ref="R90:R91"/>
    <mergeCell ref="S90:S91"/>
    <mergeCell ref="G89:G91"/>
    <mergeCell ref="H89:H91"/>
    <mergeCell ref="I89:I91"/>
    <mergeCell ref="J89:J91"/>
    <mergeCell ref="K89:M89"/>
    <mergeCell ref="N89:P89"/>
    <mergeCell ref="A89:A91"/>
    <mergeCell ref="B89:B91"/>
    <mergeCell ref="C89:C91"/>
    <mergeCell ref="D89:D91"/>
    <mergeCell ref="E89:E91"/>
    <mergeCell ref="F89:F91"/>
    <mergeCell ref="Y49:Y51"/>
    <mergeCell ref="Z49:Z51"/>
    <mergeCell ref="AA49:AA51"/>
    <mergeCell ref="K50:K51"/>
    <mergeCell ref="L50:L51"/>
    <mergeCell ref="M50:M51"/>
    <mergeCell ref="N50:N51"/>
    <mergeCell ref="O50:O51"/>
    <mergeCell ref="P50:P51"/>
    <mergeCell ref="Q50:Q51"/>
    <mergeCell ref="Q49:S49"/>
    <mergeCell ref="T49:T51"/>
    <mergeCell ref="U49:U51"/>
    <mergeCell ref="V49:V51"/>
    <mergeCell ref="W49:W51"/>
    <mergeCell ref="X49:X51"/>
    <mergeCell ref="R50:R51"/>
    <mergeCell ref="S50:S51"/>
    <mergeCell ref="G49:G51"/>
    <mergeCell ref="H49:H51"/>
    <mergeCell ref="I49:I51"/>
    <mergeCell ref="J49:J51"/>
    <mergeCell ref="K49:M49"/>
    <mergeCell ref="N49:P49"/>
    <mergeCell ref="A49:A51"/>
    <mergeCell ref="B49:B51"/>
    <mergeCell ref="C49:C51"/>
    <mergeCell ref="D49:D51"/>
    <mergeCell ref="E49:E51"/>
    <mergeCell ref="F49:F51"/>
    <mergeCell ref="P6:P7"/>
    <mergeCell ref="Q6:Q7"/>
    <mergeCell ref="R6:R7"/>
    <mergeCell ref="T5:T7"/>
    <mergeCell ref="U5:U7"/>
    <mergeCell ref="V5:V7"/>
    <mergeCell ref="W5:W7"/>
    <mergeCell ref="X5:X7"/>
    <mergeCell ref="Y5:Y7"/>
    <mergeCell ref="H5:H7"/>
    <mergeCell ref="I5:I7"/>
    <mergeCell ref="J5:J7"/>
    <mergeCell ref="K5:M5"/>
    <mergeCell ref="N5:P5"/>
    <mergeCell ref="Q5:S5"/>
    <mergeCell ref="S6:S7"/>
    <mergeCell ref="A1:AA1"/>
    <mergeCell ref="A2:AA2"/>
    <mergeCell ref="A3:AA3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K6:K7"/>
    <mergeCell ref="L6:L7"/>
    <mergeCell ref="M6:M7"/>
    <mergeCell ref="N6:N7"/>
    <mergeCell ref="O6:O7"/>
  </mergeCells>
  <pageMargins left="0.31496062992125984" right="0.19685039370078741" top="0.31496062992125984" bottom="0.31496062992125984" header="0.23622047244094491" footer="0.27559055118110237"/>
  <pageSetup paperSize="5" scale="38" orientation="landscape" horizontalDpi="4294967293" verticalDpi="300"/>
  <rowBreaks count="4" manualBreakCount="4">
    <brk id="48" max="26" man="1"/>
    <brk id="66" max="26" man="1"/>
    <brk id="88" max="26" man="1"/>
    <brk id="12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Lembar kerja</vt:lpstr>
      </vt:variant>
      <vt:variant>
        <vt:i4>3</vt:i4>
      </vt:variant>
      <vt:variant>
        <vt:lpstr>Rentang Bernama</vt:lpstr>
      </vt:variant>
      <vt:variant>
        <vt:i4>2</vt:i4>
      </vt:variant>
    </vt:vector>
  </HeadingPairs>
  <TitlesOfParts>
    <vt:vector size="5" baseType="lpstr">
      <vt:lpstr>Sheet1</vt:lpstr>
      <vt:lpstr>Direktori 2022</vt:lpstr>
      <vt:lpstr>Direktori 2023</vt:lpstr>
      <vt:lpstr>'Direktori 2022'!Print_Area</vt:lpstr>
      <vt:lpstr>'Direktori 2023'!Print_Area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 54365</cp:lastModifiedBy>
  <dcterms:created xsi:type="dcterms:W3CDTF">2021-02-19T02:48:36Z</dcterms:created>
  <dcterms:modified xsi:type="dcterms:W3CDTF">2024-06-12T02:59:10Z</dcterms:modified>
</cp:coreProperties>
</file>