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57E10B75-685C-4681-9BE8-5DD6BCD1F20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 l="1"/>
  <c r="F4" i="1"/>
</calcChain>
</file>

<file path=xl/sharedStrings.xml><?xml version="1.0" encoding="utf-8"?>
<sst xmlns="http://schemas.openxmlformats.org/spreadsheetml/2006/main" count="42" uniqueCount="27">
  <si>
    <t>URAIAN</t>
  </si>
  <si>
    <t>SATUAN</t>
  </si>
  <si>
    <t>SUMBER DATA</t>
  </si>
  <si>
    <t>KETERANGAN</t>
  </si>
  <si>
    <t>2. Nilai Produksi Daging Itik**</t>
  </si>
  <si>
    <t>Kapuas</t>
  </si>
  <si>
    <t>Rp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</si>
  <si>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</si>
  <si>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</si>
  <si>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</si>
  <si>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</si>
  <si>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</si>
  <si>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</si>
  <si>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</si>
  <si>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</si>
  <si>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</si>
  <si>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</si>
  <si>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</si>
  <si>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</si>
  <si>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</si>
  <si>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</si>
  <si>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4. Nilai Produksi Daging Hewan Unggas**</t>
  </si>
  <si>
    <t>-</t>
  </si>
  <si>
    <t xml:space="preserve"> - </t>
  </si>
  <si>
    <t>50.000/kg</t>
  </si>
  <si>
    <t>Dinas Perkebunan dan Peternakan Kab.Sanggau</t>
  </si>
  <si>
    <t>Nilai Produksi Daging Itik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</si>
</sst>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41" fontId="0" fillId="0" borderId="13" xfId="1" applyFont="1" applyFill="1" applyBorder="1" applyProtection="1"/>
    <xf numFmtId="0" fontId="0" fillId="0" borderId="13" xfId="0" applyFill="1" applyBorder="1" applyAlignment="1" applyProtection="1">
      <alignment vertical="top" wrapText="1"/>
    </xf>
    <xf numFmtId="0" fontId="0" fillId="0" borderId="14" xfId="0" applyBorder="1"/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vertical="top" wrapText="1"/>
    </xf>
    <xf numFmtId="0" fontId="3" fillId="0" borderId="7" xfId="0" applyFont="1" applyBorder="1"/>
    <xf numFmtId="41" fontId="0" fillId="0" borderId="5" xfId="1" applyFont="1" applyFill="1" applyBorder="1" applyProtection="1"/>
    <xf numFmtId="0" fontId="0" fillId="0" borderId="8" xfId="0" applyFill="1" applyBorder="1" applyAlignment="1" applyProtection="1">
      <alignment vertical="top" wrapText="1"/>
    </xf>
    <xf numFmtId="43" fontId="0" fillId="0" borderId="7" xfId="0" applyNumberFormat="1" applyBorder="1"/>
    <xf numFmtId="0" fontId="0" fillId="0" borderId="7" xfId="0" applyBorder="1"/>
    <xf numFmtId="0" fontId="0" fillId="0" borderId="12" xfId="0" applyFill="1" applyBorder="1" applyAlignment="1" applyProtection="1">
      <alignment vertical="top" wrapText="1"/>
    </xf>
    <xf numFmtId="0" fontId="0" fillId="0" borderId="11" xfId="0" applyBorder="1"/>
    <xf numFmtId="41" fontId="3" fillId="0" borderId="8" xfId="1" applyFont="1" applyFill="1" applyBorder="1" applyAlignment="1" applyProtection="1">
      <alignment horizontal="right"/>
    </xf>
    <xf numFmtId="41" fontId="0" fillId="0" borderId="5" xfId="1" applyFont="1" applyFill="1" applyBorder="1" applyAlignment="1" applyProtection="1">
      <alignment horizontal="right"/>
    </xf>
    <xf numFmtId="41" fontId="0" fillId="0" borderId="9" xfId="1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0" fillId="0" borderId="5" xfId="0" applyFill="1" applyBorder="1" applyProtection="1"/>
    <xf numFmtId="0" fontId="0" fillId="0" borderId="9" xfId="0" applyFill="1" applyBorder="1" applyProtection="1"/>
    <xf numFmtId="41" fontId="0" fillId="0" borderId="9" xfId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sqref="A1:I1"/>
    </sheetView>
  </sheetViews>
  <sheetFormatPr defaultRowHeight="14.4" x14ac:dyDescent="0.3"/>
  <cols>
    <col min="1" max="2" width="3.77734375" customWidth="1"/>
    <col min="4" max="4" width="17.77734375" customWidth="1"/>
    <col min="6" max="7" width="15.77734375" customWidth="1"/>
    <col min="8" max="9" width="17" customWidth="1"/>
  </cols>
  <sheetData>
    <row r="1" spans="1:9" ht="21" x14ac:dyDescent="0.3">
      <c r="A1" s="40" t="s">
        <v>26</v>
      </c>
      <c r="B1" s="40"/>
      <c r="C1" s="40"/>
      <c r="D1" s="40"/>
      <c r="E1" s="40"/>
      <c r="F1" s="40"/>
      <c r="G1" s="40"/>
      <c r="H1" s="40"/>
      <c r="I1" s="40"/>
    </row>
    <row r="2" spans="1:9" ht="15" customHeight="1" x14ac:dyDescent="0.3">
      <c r="A2" s="34" t="s">
        <v>0</v>
      </c>
      <c r="B2" s="35"/>
      <c r="C2" s="35"/>
      <c r="D2" s="36"/>
      <c r="E2" s="1" t="s">
        <v>1</v>
      </c>
      <c r="F2" s="3">
        <v>2019</v>
      </c>
      <c r="G2" s="3">
        <v>2020</v>
      </c>
      <c r="H2" s="2" t="s">
        <v>2</v>
      </c>
      <c r="I2" s="2" t="s">
        <v>3</v>
      </c>
    </row>
    <row r="3" spans="1:9" s="4" customFormat="1" ht="15" customHeight="1" x14ac:dyDescent="0.3">
      <c r="A3" s="31" t="s">
        <v>21</v>
      </c>
      <c r="B3" s="31"/>
      <c r="C3" s="31"/>
      <c r="D3" s="31"/>
      <c r="E3" s="11"/>
      <c r="F3" s="12"/>
      <c r="G3" s="12"/>
      <c r="H3" s="13"/>
      <c r="I3" s="14"/>
    </row>
    <row r="4" spans="1:9" x14ac:dyDescent="0.3">
      <c r="A4" s="27"/>
      <c r="B4" s="32" t="s">
        <v>4</v>
      </c>
      <c r="C4" s="32"/>
      <c r="D4" s="33"/>
      <c r="E4" s="15"/>
      <c r="F4" s="24">
        <f t="shared" ref="F4:G4" si="0">SUM(F5:F19)</f>
        <v>593650000</v>
      </c>
      <c r="G4" s="24">
        <f t="shared" si="0"/>
        <v>556300000</v>
      </c>
      <c r="H4" s="16"/>
      <c r="I4" s="17"/>
    </row>
    <row r="5" spans="1:9" x14ac:dyDescent="0.3">
      <c r="A5" s="28"/>
      <c r="B5" s="5"/>
      <c r="C5" s="5" t="s">
        <v>5</v>
      </c>
      <c r="D5" s="6"/>
      <c r="E5" s="7" t="s">
        <v>6</v>
      </c>
      <c r="F5" s="25">
        <v>106150000</v>
      </c>
      <c r="G5" s="18">
        <f>2068*50000</f>
        <v>103400000</v>
      </c>
      <c r="H5" s="37" t="s">
        <v>25</v>
      </c>
      <c r="I5" s="20" t="s">
        <v>24</v>
      </c>
    </row>
    <row r="6" spans="1:9" x14ac:dyDescent="0.3">
      <c r="A6" s="28"/>
      <c r="B6" s="5"/>
      <c r="C6" s="5" t="s">
        <v>7</v>
      </c>
      <c r="D6" s="6"/>
      <c r="E6" s="7" t="s">
        <v>6</v>
      </c>
      <c r="F6" s="25">
        <v>22050000</v>
      </c>
      <c r="G6" s="18">
        <f>176*50000</f>
        <v>8800000</v>
      </c>
      <c r="H6" s="38"/>
      <c r="I6" s="21"/>
    </row>
    <row r="7" spans="1:9" x14ac:dyDescent="0.3">
      <c r="A7" s="28"/>
      <c r="B7" s="5"/>
      <c r="C7" s="5" t="s">
        <v>8</v>
      </c>
      <c r="D7" s="6"/>
      <c r="E7" s="7" t="s">
        <v>6</v>
      </c>
      <c r="F7" s="25">
        <v>12700000</v>
      </c>
      <c r="G7" s="18">
        <f>184*50000</f>
        <v>9200000</v>
      </c>
      <c r="H7" s="38"/>
      <c r="I7" s="21"/>
    </row>
    <row r="8" spans="1:9" x14ac:dyDescent="0.3">
      <c r="A8" s="28"/>
      <c r="B8" s="5"/>
      <c r="C8" s="5" t="s">
        <v>9</v>
      </c>
      <c r="D8" s="6"/>
      <c r="E8" s="7" t="s">
        <v>6</v>
      </c>
      <c r="F8" s="25">
        <v>6600000</v>
      </c>
      <c r="G8" s="18">
        <f>22*50000</f>
        <v>1100000</v>
      </c>
      <c r="H8" s="39"/>
      <c r="I8" s="21"/>
    </row>
    <row r="9" spans="1:9" x14ac:dyDescent="0.3">
      <c r="A9" s="28"/>
      <c r="B9" s="5"/>
      <c r="C9" s="5" t="s">
        <v>10</v>
      </c>
      <c r="D9" s="6"/>
      <c r="E9" s="7" t="s">
        <v>6</v>
      </c>
      <c r="F9" s="25">
        <v>49050000</v>
      </c>
      <c r="G9" s="18">
        <f>1095*50000</f>
        <v>54750000</v>
      </c>
      <c r="H9" s="19"/>
      <c r="I9" s="21"/>
    </row>
    <row r="10" spans="1:9" x14ac:dyDescent="0.3">
      <c r="A10" s="28"/>
      <c r="B10" s="5"/>
      <c r="C10" s="5" t="s">
        <v>11</v>
      </c>
      <c r="D10" s="6"/>
      <c r="E10" s="7" t="s">
        <v>6</v>
      </c>
      <c r="F10" s="25">
        <v>1700000</v>
      </c>
      <c r="G10" s="18">
        <f>6*50000</f>
        <v>300000</v>
      </c>
      <c r="H10" s="19"/>
      <c r="I10" s="21"/>
    </row>
    <row r="11" spans="1:9" x14ac:dyDescent="0.3">
      <c r="A11" s="28"/>
      <c r="B11" s="5"/>
      <c r="C11" s="5" t="s">
        <v>12</v>
      </c>
      <c r="D11" s="6"/>
      <c r="E11" s="7" t="s">
        <v>6</v>
      </c>
      <c r="F11" s="25">
        <v>188250000</v>
      </c>
      <c r="G11" s="18">
        <f>3398*50000</f>
        <v>169900000</v>
      </c>
      <c r="H11" s="19"/>
      <c r="I11" s="21"/>
    </row>
    <row r="12" spans="1:9" x14ac:dyDescent="0.3">
      <c r="A12" s="28"/>
      <c r="B12" s="5"/>
      <c r="C12" s="5" t="s">
        <v>13</v>
      </c>
      <c r="D12" s="6"/>
      <c r="E12" s="7" t="s">
        <v>6</v>
      </c>
      <c r="F12" s="25">
        <v>22600000</v>
      </c>
      <c r="G12" s="18">
        <f>744*50000</f>
        <v>37200000</v>
      </c>
      <c r="H12" s="19"/>
      <c r="I12" s="21"/>
    </row>
    <row r="13" spans="1:9" x14ac:dyDescent="0.3">
      <c r="A13" s="28"/>
      <c r="B13" s="5"/>
      <c r="C13" s="5" t="s">
        <v>14</v>
      </c>
      <c r="D13" s="6"/>
      <c r="E13" s="7" t="s">
        <v>6</v>
      </c>
      <c r="F13" s="25">
        <v>63900000</v>
      </c>
      <c r="G13" s="18">
        <f>964*50000</f>
        <v>48200000</v>
      </c>
      <c r="H13" s="19"/>
      <c r="I13" s="21"/>
    </row>
    <row r="14" spans="1:9" x14ac:dyDescent="0.3">
      <c r="A14" s="28"/>
      <c r="B14" s="5"/>
      <c r="C14" s="5" t="s">
        <v>15</v>
      </c>
      <c r="D14" s="6"/>
      <c r="E14" s="7" t="s">
        <v>6</v>
      </c>
      <c r="F14" s="25">
        <v>26700000</v>
      </c>
      <c r="G14" s="18">
        <f>507*50000</f>
        <v>25350000</v>
      </c>
      <c r="H14" s="19"/>
      <c r="I14" s="21"/>
    </row>
    <row r="15" spans="1:9" x14ac:dyDescent="0.3">
      <c r="A15" s="28"/>
      <c r="B15" s="5"/>
      <c r="C15" s="5" t="s">
        <v>16</v>
      </c>
      <c r="D15" s="6"/>
      <c r="E15" s="7" t="s">
        <v>6</v>
      </c>
      <c r="F15" s="25">
        <v>40250000</v>
      </c>
      <c r="G15" s="18">
        <f>882*50000</f>
        <v>44100000</v>
      </c>
      <c r="H15" s="19"/>
      <c r="I15" s="21"/>
    </row>
    <row r="16" spans="1:9" x14ac:dyDescent="0.3">
      <c r="A16" s="28"/>
      <c r="B16" s="5"/>
      <c r="C16" s="5" t="s">
        <v>17</v>
      </c>
      <c r="D16" s="6"/>
      <c r="E16" s="7" t="s">
        <v>6</v>
      </c>
      <c r="F16" s="25">
        <v>28200000</v>
      </c>
      <c r="G16" s="18">
        <f>760*50000</f>
        <v>38000000</v>
      </c>
      <c r="H16" s="19"/>
      <c r="I16" s="21"/>
    </row>
    <row r="17" spans="1:9" x14ac:dyDescent="0.3">
      <c r="A17" s="28"/>
      <c r="B17" s="5"/>
      <c r="C17" s="5" t="s">
        <v>18</v>
      </c>
      <c r="D17" s="6"/>
      <c r="E17" s="7" t="s">
        <v>6</v>
      </c>
      <c r="F17" s="25" t="s">
        <v>22</v>
      </c>
      <c r="G17" s="18">
        <v>0</v>
      </c>
      <c r="H17" s="19"/>
      <c r="I17" s="21"/>
    </row>
    <row r="18" spans="1:9" x14ac:dyDescent="0.3">
      <c r="A18" s="28"/>
      <c r="B18" s="5"/>
      <c r="C18" s="5" t="s">
        <v>19</v>
      </c>
      <c r="D18" s="6"/>
      <c r="E18" s="7" t="s">
        <v>6</v>
      </c>
      <c r="F18" s="25">
        <v>25500000</v>
      </c>
      <c r="G18" s="18">
        <f>320*50000</f>
        <v>16000000</v>
      </c>
      <c r="H18" s="19"/>
      <c r="I18" s="21"/>
    </row>
    <row r="19" spans="1:9" x14ac:dyDescent="0.3">
      <c r="A19" s="29"/>
      <c r="B19" s="8"/>
      <c r="C19" s="8" t="s">
        <v>20</v>
      </c>
      <c r="D19" s="9"/>
      <c r="E19" s="10" t="s">
        <v>6</v>
      </c>
      <c r="F19" s="26" t="s">
        <v>22</v>
      </c>
      <c r="G19" s="30" t="s">
        <v>23</v>
      </c>
      <c r="H19" s="22"/>
      <c r="I19" s="23"/>
    </row>
  </sheetData>
  <mergeCells count="5">
    <mergeCell ref="A3:D3"/>
    <mergeCell ref="B4:D4"/>
    <mergeCell ref="A2:D2"/>
    <mergeCell ref="H5:H8"/>
    <mergeCell ref="A1:I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2021-03-31T06:36:03Z</cp:lastPrinted>
  <dcterms:created xsi:type="dcterms:W3CDTF">2021-02-15T09:11:21Z</dcterms:created>
  <dcterms:modified xsi:type="dcterms:W3CDTF">2021-05-17T07:53:34Z</dcterms:modified>
</cp:coreProperties>
</file>