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BUNNAK - BPSPK\39 Elemen Data SDS DPP\"/>
    </mc:Choice>
  </mc:AlternateContent>
  <bookViews>
    <workbookView xWindow="-110" yWindow="-110" windowWidth="19420" windowHeight="11020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20" i="1" s="1"/>
  <c r="F19" i="1" l="1"/>
  <c r="F11" i="1"/>
  <c r="F7" i="1"/>
  <c r="F10" i="1"/>
  <c r="F12" i="1"/>
  <c r="F14" i="1"/>
  <c r="F16" i="1"/>
  <c r="F15" i="1"/>
  <c r="F13" i="1"/>
  <c r="F20" i="1" s="1"/>
  <c r="F9" i="1"/>
  <c r="F8" i="1"/>
  <c r="F6" i="1"/>
  <c r="F5" i="1"/>
  <c r="F18" i="1"/>
  <c r="F17" i="1"/>
</calcChain>
</file>

<file path=xl/sharedStrings.xml><?xml version="1.0" encoding="utf-8"?>
<sst xmlns="http://schemas.openxmlformats.org/spreadsheetml/2006/main" count="39" uniqueCount="25">
  <si>
    <t>URAIAN</t>
  </si>
  <si>
    <t>SATUAN</t>
  </si>
  <si>
    <t>SUMBER DATA</t>
  </si>
  <si>
    <t>KETERANGAN</t>
  </si>
  <si>
    <t>5. Jumlah Produksi Daging Hewan Unggas**</t>
  </si>
  <si>
    <t>Kapuas</t>
  </si>
  <si>
    <t>Ton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</si>
  <si>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</si>
  <si>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</si>
  <si>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</si>
  <si>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</si>
  <si>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</si>
  <si>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</si>
  <si>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</si>
  <si>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</si>
  <si>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</si>
  <si>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</si>
  <si>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</si>
  <si>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</si>
  <si>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</si>
  <si>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</si>
  <si>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Dinas Perkebunan dan Peternakan Kab.Sanggau</t>
  </si>
  <si>
    <t>1. Jumlah Produksi Daging Ayam Pedaging**</t>
  </si>
  <si>
    <t>Jumlah Produksi Daging Ayam Pedaging  Kabupaten Sanggau Tahun 2021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</si>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</sst>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164" formatCode="_(* #,##0.00_);_(* \(#,##0.00\);_(* &quot;-&quot;_);_(@_)"/>
    <numFmt numFmtId="165" formatCode="_(* #,##0.0_);_(* \(#,##0.0\);_(* &quot;-&quot;_);_(@_)"/>
  </numFmts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0" fillId="0" borderId="0" xfId="0" applyBorder="1"/>
    <xf numFmtId="0" fontId="0" fillId="0" borderId="1" xfId="0" applyBorder="1"/>
    <xf numFmtId="164" fontId="0" fillId="0" borderId="5" xfId="1" applyNumberFormat="1" applyFont="1" applyFill="1" applyBorder="1" applyProtection="1"/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5" xfId="0" applyFill="1" applyBorder="1" applyAlignment="1" applyProtection="1">
      <alignment horizontal="center"/>
    </xf>
    <xf numFmtId="41" fontId="0" fillId="0" borderId="5" xfId="1" applyFont="1" applyFill="1" applyBorder="1" applyProtection="1"/>
    <xf numFmtId="0" fontId="0" fillId="0" borderId="5" xfId="0" applyFill="1" applyBorder="1" applyAlignment="1" applyProtection="1">
      <alignment vertical="top" wrapText="1"/>
    </xf>
    <xf numFmtId="0" fontId="0" fillId="0" borderId="7" xfId="0" applyBorder="1"/>
    <xf numFmtId="164" fontId="2" fillId="0" borderId="5" xfId="1" applyNumberFormat="1" applyFont="1" applyFill="1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10" xfId="0" applyFill="1" applyBorder="1" applyAlignment="1" applyProtection="1">
      <alignment horizontal="center"/>
    </xf>
    <xf numFmtId="164" fontId="0" fillId="0" borderId="10" xfId="1" applyNumberFormat="1" applyFont="1" applyFill="1" applyBorder="1" applyProtection="1"/>
    <xf numFmtId="0" fontId="0" fillId="0" borderId="10" xfId="0" applyFill="1" applyBorder="1" applyAlignment="1" applyProtection="1">
      <alignment vertical="top" wrapText="1"/>
    </xf>
    <xf numFmtId="0" fontId="0" fillId="0" borderId="9" xfId="0" applyBorder="1"/>
    <xf numFmtId="165" fontId="0" fillId="0" borderId="5" xfId="0" applyNumberFormat="1" applyFill="1" applyBorder="1" applyAlignment="1" applyProtection="1">
      <alignment vertical="top"/>
    </xf>
    <xf numFmtId="0" fontId="2" fillId="0" borderId="15" xfId="0" applyFont="1" applyFill="1" applyBorder="1" applyProtection="1"/>
    <xf numFmtId="0" fontId="0" fillId="0" borderId="15" xfId="0" applyFill="1" applyBorder="1" applyProtection="1"/>
    <xf numFmtId="0" fontId="0" fillId="0" borderId="16" xfId="0" applyFill="1" applyBorder="1" applyProtection="1"/>
    <xf numFmtId="164" fontId="0" fillId="0" borderId="11" xfId="1" applyNumberFormat="1" applyFont="1" applyFill="1" applyBorder="1" applyProtection="1"/>
    <xf numFmtId="164" fontId="0" fillId="0" borderId="12" xfId="1" applyNumberFormat="1" applyFont="1" applyFill="1" applyBorder="1" applyProtection="1"/>
    <xf numFmtId="164" fontId="0" fillId="0" borderId="13" xfId="1" applyNumberFormat="1" applyFont="1" applyFill="1" applyBorder="1" applyProtection="1"/>
    <xf numFmtId="164" fontId="0" fillId="0" borderId="0" xfId="0" applyNumberFormat="1"/>
    <xf numFmtId="41" fontId="0" fillId="0" borderId="11" xfId="1" applyFont="1" applyFill="1" applyBorder="1" applyProtection="1"/>
    <xf numFmtId="41" fontId="0" fillId="0" borderId="12" xfId="1" applyFont="1" applyFill="1" applyBorder="1" applyProtection="1"/>
    <xf numFmtId="41" fontId="0" fillId="0" borderId="13" xfId="1" applyFont="1" applyFill="1" applyBorder="1" applyProtection="1"/>
    <xf numFmtId="41" fontId="0" fillId="0" borderId="10" xfId="1" applyFont="1" applyFill="1" applyBorder="1" applyProtection="1"/>
    <xf numFmtId="41" fontId="0" fillId="0" borderId="0" xfId="1" applyFont="1"/>
    <xf numFmtId="0" fontId="2" fillId="0" borderId="14" xfId="0" applyFont="1" applyFill="1" applyBorder="1" applyAlignment="1" applyProtection="1">
      <alignment horizontal="left" wrapText="1"/>
    </xf>
    <xf numFmtId="0" fontId="2" fillId="0" borderId="6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sqref="A1:H19"/>
    </sheetView>
  </sheetViews>
  <sheetFormatPr defaultRowHeight="14.5" x14ac:dyDescent="0.35"/>
  <cols>
    <col min="1" max="2" width="4.453125" customWidth="1"/>
    <col min="4" max="4" width="25.1796875" customWidth="1"/>
    <col min="6" max="6" width="12.26953125" customWidth="1"/>
    <col min="7" max="8" width="17.26953125" customWidth="1"/>
    <col min="9" max="9" width="14.81640625" customWidth="1"/>
  </cols>
  <sheetData>
    <row r="1" spans="1:14" ht="20.5" x14ac:dyDescent="0.35">
      <c r="A1" s="42" t="s">
        <v>23</v>
      </c>
      <c r="B1" s="42"/>
      <c r="C1" s="42"/>
      <c r="D1" s="42"/>
      <c r="E1" s="42"/>
      <c r="F1" s="42"/>
      <c r="G1" s="42"/>
      <c r="H1" s="42"/>
      <c r="I1" s="4"/>
      <c r="J1" s="4"/>
      <c r="K1" s="4"/>
      <c r="L1" s="4"/>
      <c r="M1" s="4"/>
      <c r="N1" s="4"/>
    </row>
    <row r="2" spans="1:14" s="5" customFormat="1" ht="17.25" customHeight="1" x14ac:dyDescent="0.35">
      <c r="A2" s="36" t="s">
        <v>0</v>
      </c>
      <c r="B2" s="37"/>
      <c r="C2" s="37"/>
      <c r="D2" s="38"/>
      <c r="E2" s="1" t="s">
        <v>1</v>
      </c>
      <c r="F2" s="3" t="s">
        <v>24</v>
      </c>
      <c r="G2" s="2" t="s">
        <v>2</v>
      </c>
      <c r="H2" s="2" t="s">
        <v>3</v>
      </c>
      <c r="I2" s="4"/>
      <c r="J2" s="4"/>
      <c r="K2" s="4"/>
      <c r="L2" s="4"/>
      <c r="M2" s="4"/>
      <c r="N2" s="4"/>
    </row>
    <row r="3" spans="1:14" ht="17.25" customHeight="1" x14ac:dyDescent="0.35">
      <c r="A3" s="33" t="s">
        <v>4</v>
      </c>
      <c r="B3" s="33"/>
      <c r="C3" s="33"/>
      <c r="D3" s="33"/>
      <c r="E3" s="9"/>
      <c r="F3" s="10"/>
      <c r="G3" s="11"/>
      <c r="H3" s="12"/>
      <c r="J3" s="4"/>
      <c r="K3" s="4"/>
      <c r="L3" s="4"/>
      <c r="M3" s="4"/>
      <c r="N3" s="4"/>
    </row>
    <row r="4" spans="1:14" x14ac:dyDescent="0.35">
      <c r="A4" s="21"/>
      <c r="B4" s="34" t="s">
        <v>22</v>
      </c>
      <c r="C4" s="34"/>
      <c r="D4" s="35"/>
      <c r="E4" s="9"/>
      <c r="F4" s="13"/>
      <c r="G4" s="20"/>
      <c r="H4" s="12"/>
    </row>
    <row r="5" spans="1:14" x14ac:dyDescent="0.35">
      <c r="A5" s="22"/>
      <c r="B5" s="7"/>
      <c r="C5" s="7" t="s">
        <v>5</v>
      </c>
      <c r="D5" s="8"/>
      <c r="E5" s="9" t="s">
        <v>6</v>
      </c>
      <c r="F5" s="24">
        <f>849253/1000</f>
        <v>849.25300000000004</v>
      </c>
      <c r="G5" s="39" t="s">
        <v>21</v>
      </c>
      <c r="H5" s="12"/>
      <c r="I5" s="28">
        <f>849253</f>
        <v>849253</v>
      </c>
    </row>
    <row r="6" spans="1:14" x14ac:dyDescent="0.35">
      <c r="A6" s="22"/>
      <c r="B6" s="7"/>
      <c r="C6" s="7" t="s">
        <v>7</v>
      </c>
      <c r="D6" s="8"/>
      <c r="E6" s="9" t="s">
        <v>6</v>
      </c>
      <c r="F6" s="25">
        <f>36094/1000</f>
        <v>36.094000000000001</v>
      </c>
      <c r="G6" s="40"/>
      <c r="H6" s="12"/>
      <c r="I6" s="29">
        <f>36094</f>
        <v>36094</v>
      </c>
    </row>
    <row r="7" spans="1:14" x14ac:dyDescent="0.35">
      <c r="A7" s="22"/>
      <c r="B7" s="7"/>
      <c r="C7" s="7" t="s">
        <v>8</v>
      </c>
      <c r="D7" s="8"/>
      <c r="E7" s="9" t="s">
        <v>6</v>
      </c>
      <c r="F7" s="25">
        <f>27820/1000</f>
        <v>27.82</v>
      </c>
      <c r="G7" s="40"/>
      <c r="H7" s="12"/>
      <c r="I7" s="29">
        <f>27820</f>
        <v>27820</v>
      </c>
    </row>
    <row r="8" spans="1:14" x14ac:dyDescent="0.35">
      <c r="A8" s="22"/>
      <c r="B8" s="7"/>
      <c r="C8" s="7" t="s">
        <v>9</v>
      </c>
      <c r="D8" s="8"/>
      <c r="E8" s="9" t="s">
        <v>6</v>
      </c>
      <c r="F8" s="26">
        <f>67367/1000</f>
        <v>67.367000000000004</v>
      </c>
      <c r="G8" s="41"/>
      <c r="H8" s="12"/>
      <c r="I8" s="30">
        <f>67367</f>
        <v>67367</v>
      </c>
    </row>
    <row r="9" spans="1:14" x14ac:dyDescent="0.35">
      <c r="A9" s="22"/>
      <c r="B9" s="7"/>
      <c r="C9" s="7" t="s">
        <v>10</v>
      </c>
      <c r="D9" s="8"/>
      <c r="E9" s="9" t="s">
        <v>6</v>
      </c>
      <c r="F9" s="6">
        <f>43685/1000</f>
        <v>43.685000000000002</v>
      </c>
      <c r="G9" s="11"/>
      <c r="H9" s="12"/>
      <c r="I9" s="10">
        <f>43685</f>
        <v>43685</v>
      </c>
    </row>
    <row r="10" spans="1:14" x14ac:dyDescent="0.35">
      <c r="A10" s="22"/>
      <c r="B10" s="7"/>
      <c r="C10" s="7" t="s">
        <v>11</v>
      </c>
      <c r="D10" s="8"/>
      <c r="E10" s="9" t="s">
        <v>6</v>
      </c>
      <c r="F10" s="6">
        <f>50335/1000</f>
        <v>50.335000000000001</v>
      </c>
      <c r="G10" s="11"/>
      <c r="H10" s="12"/>
      <c r="I10" s="10">
        <f>50335</f>
        <v>50335</v>
      </c>
    </row>
    <row r="11" spans="1:14" x14ac:dyDescent="0.35">
      <c r="A11" s="22"/>
      <c r="B11" s="7"/>
      <c r="C11" s="7" t="s">
        <v>12</v>
      </c>
      <c r="D11" s="8"/>
      <c r="E11" s="9" t="s">
        <v>6</v>
      </c>
      <c r="F11" s="6">
        <f>60019/1000</f>
        <v>60.018999999999998</v>
      </c>
      <c r="G11" s="11"/>
      <c r="H11" s="12"/>
      <c r="I11" s="10">
        <f>60019</f>
        <v>60019</v>
      </c>
    </row>
    <row r="12" spans="1:14" x14ac:dyDescent="0.35">
      <c r="A12" s="22"/>
      <c r="B12" s="7"/>
      <c r="C12" s="7" t="s">
        <v>13</v>
      </c>
      <c r="D12" s="8"/>
      <c r="E12" s="9" t="s">
        <v>6</v>
      </c>
      <c r="F12" s="6">
        <f>164369/1000</f>
        <v>164.369</v>
      </c>
      <c r="G12" s="11"/>
      <c r="H12" s="12"/>
      <c r="I12" s="10">
        <f>164369</f>
        <v>164369</v>
      </c>
    </row>
    <row r="13" spans="1:14" x14ac:dyDescent="0.35">
      <c r="A13" s="22"/>
      <c r="B13" s="7"/>
      <c r="C13" s="7" t="s">
        <v>14</v>
      </c>
      <c r="D13" s="8"/>
      <c r="E13" s="9" t="s">
        <v>6</v>
      </c>
      <c r="F13" s="6">
        <f>121549/1000</f>
        <v>121.54900000000001</v>
      </c>
      <c r="G13" s="11"/>
      <c r="H13" s="12"/>
      <c r="I13" s="10">
        <f>121549</f>
        <v>121549</v>
      </c>
    </row>
    <row r="14" spans="1:14" x14ac:dyDescent="0.35">
      <c r="A14" s="22"/>
      <c r="B14" s="7"/>
      <c r="C14" s="7" t="s">
        <v>15</v>
      </c>
      <c r="D14" s="8"/>
      <c r="E14" s="9" t="s">
        <v>6</v>
      </c>
      <c r="F14" s="6">
        <f>97000/1000</f>
        <v>97</v>
      </c>
      <c r="G14" s="11"/>
      <c r="H14" s="12"/>
      <c r="I14" s="10">
        <f>97000</f>
        <v>97000</v>
      </c>
    </row>
    <row r="15" spans="1:14" x14ac:dyDescent="0.35">
      <c r="A15" s="22"/>
      <c r="B15" s="7"/>
      <c r="C15" s="7" t="s">
        <v>16</v>
      </c>
      <c r="D15" s="8"/>
      <c r="E15" s="9" t="s">
        <v>6</v>
      </c>
      <c r="F15" s="6">
        <f>86728/1000</f>
        <v>86.727999999999994</v>
      </c>
      <c r="G15" s="11"/>
      <c r="H15" s="12"/>
      <c r="I15" s="10">
        <f>86728</f>
        <v>86728</v>
      </c>
    </row>
    <row r="16" spans="1:14" x14ac:dyDescent="0.35">
      <c r="A16" s="22"/>
      <c r="B16" s="7"/>
      <c r="C16" s="7" t="s">
        <v>17</v>
      </c>
      <c r="D16" s="8"/>
      <c r="E16" s="9" t="s">
        <v>6</v>
      </c>
      <c r="F16" s="6">
        <f>66708/1000</f>
        <v>66.707999999999998</v>
      </c>
      <c r="G16" s="11"/>
      <c r="H16" s="12"/>
      <c r="I16" s="10">
        <f>66708</f>
        <v>66708</v>
      </c>
    </row>
    <row r="17" spans="1:9" x14ac:dyDescent="0.35">
      <c r="A17" s="22"/>
      <c r="B17" s="7"/>
      <c r="C17" s="7" t="s">
        <v>18</v>
      </c>
      <c r="D17" s="8"/>
      <c r="E17" s="9" t="s">
        <v>6</v>
      </c>
      <c r="F17" s="6">
        <f>15653/1000</f>
        <v>15.653</v>
      </c>
      <c r="G17" s="11"/>
      <c r="H17" s="12"/>
      <c r="I17" s="10">
        <f>15653</f>
        <v>15653</v>
      </c>
    </row>
    <row r="18" spans="1:9" x14ac:dyDescent="0.35">
      <c r="A18" s="22"/>
      <c r="B18" s="7"/>
      <c r="C18" s="7" t="s">
        <v>19</v>
      </c>
      <c r="D18" s="8"/>
      <c r="E18" s="9" t="s">
        <v>6</v>
      </c>
      <c r="F18" s="6">
        <f>183940/1000</f>
        <v>183.94</v>
      </c>
      <c r="G18" s="11"/>
      <c r="H18" s="12"/>
      <c r="I18" s="10">
        <f>183940</f>
        <v>183940</v>
      </c>
    </row>
    <row r="19" spans="1:9" x14ac:dyDescent="0.35">
      <c r="A19" s="23"/>
      <c r="B19" s="14"/>
      <c r="C19" s="14" t="s">
        <v>20</v>
      </c>
      <c r="D19" s="15"/>
      <c r="E19" s="16" t="s">
        <v>6</v>
      </c>
      <c r="F19" s="17">
        <f>35556/1000</f>
        <v>35.555999999999997</v>
      </c>
      <c r="G19" s="18"/>
      <c r="H19" s="19"/>
      <c r="I19" s="31">
        <f>35556</f>
        <v>35556</v>
      </c>
    </row>
    <row r="20" spans="1:9" x14ac:dyDescent="0.35">
      <c r="F20" s="27">
        <f>SUM(F5:F19)</f>
        <v>1906.0760000000002</v>
      </c>
      <c r="I20" s="32">
        <f>SUM(I5:I19)</f>
        <v>1906076</v>
      </c>
    </row>
  </sheetData>
  <mergeCells count="5">
    <mergeCell ref="A3:D3"/>
    <mergeCell ref="B4:D4"/>
    <mergeCell ref="A2:D2"/>
    <mergeCell ref="G5:G8"/>
    <mergeCell ref="A1:H1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Martina Ikopitria</cp:lastModifiedBy>
  <cp:lastPrinted>2022-02-23T08:30:02Z</cp:lastPrinted>
  <dcterms:created xsi:type="dcterms:W3CDTF">2021-02-15T09:02:39Z</dcterms:created>
  <dcterms:modified xsi:type="dcterms:W3CDTF">2022-10-07T03:20:15Z</dcterms:modified>
</cp:coreProperties>
</file>